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NAS01\shichoson\06 財政係\40決算統計\05財政状況資料集\R3財政状況資料集\03 市町村→県\"/>
    </mc:Choice>
  </mc:AlternateContent>
  <workbookProtection workbookAlgorithmName="SHA-512" workbookHashValue="9gf0wBruglWeSAXKIn7O9+tpLP9s/U5w6LNZqjkDDSW2pxM5BUwgsJvJE78rF4R6Yhh4GmAfVBCgXtZMWkCQZg==" workbookSaltValue="jmKfsq2FOLUnh/ZOA1ct5Q==" workbookSpinCount="100000" lockStructure="1"/>
  <bookViews>
    <workbookView xWindow="0" yWindow="0" windowWidth="15360" windowHeight="7635"/>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W35" i="10" s="1"/>
  <c r="BW36" i="10" s="1"/>
  <c r="BW37" i="10" s="1"/>
  <c r="BW38" i="10" s="1"/>
  <c r="BW39" i="10" s="1"/>
  <c r="BW40" i="10" s="1"/>
  <c r="BW41" i="10" s="1"/>
  <c r="BW42" i="10" s="1"/>
  <c r="BW43" i="10" s="1"/>
  <c r="BE34" i="10"/>
  <c r="AM34" i="10"/>
  <c r="U34" i="10"/>
  <c r="C34" i="10"/>
  <c r="CO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<sst xmlns="http://schemas.openxmlformats.org/spreadsheetml/2006/main" count="1142" uniqueCount="586">
  <si>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</si>
  <si>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</si>
  <si>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</si>
  <si>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</si>
  <si>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</si>
  <si>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</si>
  <si>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</si>
  <si>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</si>
  <si>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</si>
  <si>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</si>
  <si>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</si>
  <si>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</si>
  <si>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</si>
  <si>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</si>
  <si>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</si>
  <si>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</si>
  <si>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</si>
  <si>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</si>
  <si>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</si>
  <si>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</si>
  <si>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</si>
  <si>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</si>
  <si>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</si>
  <si>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</si>
  <si>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</si>
  <si>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</si>
  <si>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</si>
  <si>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</si>
  <si>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</si>
  <si>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</si>
  <si>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</si>
  <si>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</si>
  <si>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</si>
  <si>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</si>
  <si>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</si>
  <si>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</si>
  <si>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</si>
  <si>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</si>
  <si>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</si>
  <si>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</si>
  <si>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</si>
  <si>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</si>
  <si>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</si>
  <si>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</si>
  <si>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</si>
  <si>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</si>
  <si>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</si>
  <si>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</si>
  <si>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</si>
  <si>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</si>
  <si>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</si>
  <si>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</si>
  <si>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</si>
  <si>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</si>
  <si>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</si>
  <si>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</si>
  <si>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</si>
  <si>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</si>
  <si>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</si>
  <si>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</si>
  <si>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</si>
  <si>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</si>
  <si>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</si>
  <si>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</si>
  <si>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</si>
  <si>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</si>
  <si>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</si>
  <si>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</si>
  <si>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</si>
  <si>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</si>
  <si>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</si>
  <si>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</si>
  <si>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</si>
  <si>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</si>
  <si>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</si>
  <si>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</si>
  <si>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</si>
  <si>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</si>
  <si>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</si>
  <si>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</si>
  <si>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</si>
  <si>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</si>
  <si>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</si>
  <si>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</si>
  <si>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</si>
  <si>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Ⅲ－１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</si>
  <si>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</si>
  <si>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</si>
  <si>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</si>
  <si>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</si>
  <si>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</si>
  <si>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</si>
  <si>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</si>
  <si>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</si>
  <si>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</si>
  <si>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</si>
  <si>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</si>
  <si>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</si>
  <si>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遊佐町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</si>
  <si>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</si>
  <si>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</si>
  <si>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</si>
  <si>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</si>
  <si>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</si>
  <si>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</si>
  <si>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</si>
  <si>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</si>
  <si>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</si>
  <si>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</si>
  <si>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</si>
  <si>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</si>
  <si>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</si>
  <si>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</si>
  <si>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</si>
  <si>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</si>
  <si>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</si>
  <si>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</si>
  <si>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</si>
  <si>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</si>
  <si>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</si>
  <si>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</si>
  <si>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</si>
  <si>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</si>
  <si>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</si>
  <si>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</si>
  <si>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</si>
  <si>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</si>
  <si>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</si>
  <si>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</si>
  <si>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</si>
  <si>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</si>
  <si>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</si>
  <si>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</si>
  <si>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</si>
  <si>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</si>
  <si>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</si>
  <si>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</si>
  <si>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</si>
  <si>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</si>
  <si>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</si>
  <si>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</si>
  <si>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</si>
  <si>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</si>
  <si>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</si>
  <si>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</si>
  <si>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</si>
  <si>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-2.5</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</si>
  <si>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</si>
  <si>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</si>
  <si>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</si>
  <si>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</si>
  <si>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</si>
  <si>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</si>
  <si>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</si>
  <si>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</si>
  <si>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</si>
  <si>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</si>
  <si>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</si>
  <si>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</si>
  <si>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</si>
  <si>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</si>
  <si>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</si>
  <si>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</si>
  <si>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</si>
  <si>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</si>
  <si>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</si>
  <si>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</si>
  <si>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</si>
  <si>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</si>
  <si>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</si>
  <si>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</si>
  <si>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</si>
  <si>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</si>
  <si>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</si>
  <si>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</si>
  <si>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</si>
  <si>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</si>
  <si>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</si>
  <si>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</si>
  <si>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</si>
  <si>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</si>
  <si>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</si>
  <si>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</si>
  <si>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</si>
  <si>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</si>
  <si>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</si>
  <si>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</si>
  <si>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</si>
  <si>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</si>
  <si>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</si>
  <si>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</si>
  <si>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</si>
  <si>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</si>
  <si>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</si>
  <si>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</si>
  <si>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</si>
  <si>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</si>
  <si>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</si>
  <si>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</si>
  <si>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</si>
  <si>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</si>
  <si>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</si>
  <si>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</si>
  <si>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</si>
  <si>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</si>
  <si>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</si>
  <si>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</si>
  <si>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</si>
  <si>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</si>
  <si>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</si>
  <si>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山形県遊佐町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</si>
  <si>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</si>
  <si>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</si>
  <si>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</si>
  <si>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</si>
  <si>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</si>
  <si>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</si>
  <si>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</si>
  <si>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</si>
  <si>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</si>
  <si>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</si>
  <si>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</si>
  <si>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</si>
  <si>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</si>
  <si>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</si>
  <si>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</si>
  <si>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</si>
  <si>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</si>
  <si>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</si>
  <si>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</si>
  <si>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</si>
  <si>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</si>
  <si>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</si>
  <si>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</si>
  <si>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</si>
  <si>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</si>
  <si>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</si>
  <si>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</si>
  <si>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</si>
  <si>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</si>
  <si>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</si>
  <si>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</si>
  <si>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</si>
  <si>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</si>
  <si>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</si>
  <si>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</si>
  <si>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</si>
  <si>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</si>
  <si>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</si>
  <si>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</si>
  <si>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</si>
  <si>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</si>
  <si>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</si>
  <si>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</si>
  <si>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</si>
  <si>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</si>
  <si>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</si>
  <si>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</si>
  <si>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</si>
  <si>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</si>
  <si>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</si>
  <si>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</si>
  <si>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</si>
  <si>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</si>
  <si>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</si>
  <si>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</si>
  <si>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</si>
  <si>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</si>
  <si>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</si>
  <si>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</si>
  <si>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</si>
  <si>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</si>
  <si>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</si>
  <si>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</si>
  <si>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</si>
  <si>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</si>
  <si>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</si>
  <si>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</si>
  <si>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</si>
  <si>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</si>
  <si>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</si>
  <si>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</si>
  <si>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</si>
  <si>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</si>
  <si>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</si>
  <si>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</si>
  <si>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</si>
  <si>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</si>
  <si>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</si>
  <si>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</si>
  <si>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</si>
  <si>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</si>
  <si>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</si>
  <si>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</si>
  <si>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</si>
  <si>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</si>
  <si>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</si>
  <si>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</si>
  <si>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</si>
  <si>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</si>
  <si>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</si>
  <si>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</si>
  <si>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</si>
  <si>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</si>
  <si>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</si>
  <si>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</si>
  <si>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</si>
  <si>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</si>
  <si>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</si>
  <si>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</si>
  <si>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</si>
  <si>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</si>
  <si>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</si>
  <si>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</si>
  <si>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</si>
  <si>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</si>
  <si>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</si>
  <si>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</si>
  <si>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</si>
  <si>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</si>
  <si>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</si>
  <si>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</si>
  <si>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</si>
  <si>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</si>
  <si>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</si>
  <si>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</si>
  <si>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</si>
  <si>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</si>
  <si>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</si>
  <si>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</si>
  <si>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</si>
  <si>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</si>
  <si>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</si>
  <si>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</si>
  <si>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と畜場</t>
    <phoneticPr fontId="5"/>
  </si>
  <si>
    <t>被保険者数(人)</t>
  </si>
  <si>
    <t>　積立金</t>
    <phoneticPr fontId="5"/>
  </si>
  <si>
    <t>地方債</t>
  </si>
  <si>
    <t>市場</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</si>
  <si>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</si>
  <si>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</si>
  <si>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</si>
  <si>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</si>
  <si>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</si>
  <si>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</si>
  <si>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</si>
  <si>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</si>
  <si>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</si>
  <si>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</si>
  <si>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</si>
  <si>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</si>
  <si>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</si>
  <si>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</si>
  <si>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</si>
  <si>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</si>
  <si>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</si>
  <si>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</si>
  <si>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</si>
  <si>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</si>
  <si>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</si>
  <si>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</si>
  <si>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</si>
  <si>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</si>
  <si>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</si>
  <si>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山形県遊佐町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</si>
  <si>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</si>
  <si>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</si>
  <si>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</si>
  <si>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</si>
  <si>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</si>
  <si>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</si>
  <si>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</si>
  <si>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</si>
  <si>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</si>
  <si>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</si>
  <si>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</si>
  <si>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</si>
  <si>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</si>
  <si>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</si>
  <si>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</si>
  <si>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</si>
  <si>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</si>
  <si>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</si>
  <si>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</si>
  <si>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</si>
  <si>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</si>
  <si>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</si>
  <si>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</si>
  <si>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</si>
  <si>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</si>
  <si>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</si>
  <si>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</si>
  <si>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</si>
  <si>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</si>
  <si>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</si>
  <si>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</si>
  <si>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</si>
  <si>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</si>
  <si>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</si>
  <si>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</si>
  <si>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</si>
  <si>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</si>
  <si>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</si>
  <si>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公共下水道事業特別会計</t>
    <phoneticPr fontId="5"/>
  </si>
  <si>
    <t>法非適用企業</t>
    <phoneticPr fontId="5"/>
  </si>
  <si>
    <t>地域集落排水事業特別会計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</si>
  <si>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</si>
  <si>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</si>
  <si>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</si>
  <si>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</si>
  <si>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</si>
  <si>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</si>
  <si>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</si>
  <si>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</si>
  <si>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</si>
  <si>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</si>
  <si>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</si>
  <si>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</si>
  <si>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</si>
  <si>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</si>
  <si>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</si>
  <si>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</si>
  <si>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</si>
  <si>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</si>
  <si>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</si>
  <si>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</si>
  <si>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</si>
  <si>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</si>
  <si>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</si>
  <si>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</si>
  <si>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</si>
  <si>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</si>
  <si>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</si>
  <si>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</si>
  <si>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</si>
  <si>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</si>
  <si>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</si>
  <si>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</si>
  <si>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</si>
  <si>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</si>
  <si>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</si>
  <si>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</si>
  <si>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</si>
  <si>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</si>
  <si>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</si>
  <si>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</si>
  <si>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</si>
  <si>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</si>
  <si>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</si>
  <si>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</si>
  <si>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</si>
  <si>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</si>
  <si>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</si>
  <si>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</si>
  <si>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</si>
  <si>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</si>
  <si>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</si>
  <si>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</si>
  <si>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</si>
  <si>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</si>
  <si>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</si>
  <si>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地域集落排水事業特別会計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</si>
  <si>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</si>
  <si>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</si>
  <si>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</si>
  <si>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</si>
  <si>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</si>
  <si>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</si>
  <si>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</si>
  <si>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</si>
  <si>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</si>
  <si>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</si>
  <si>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</si>
  <si>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</si>
  <si>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</si>
  <si>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</si>
  <si>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</si>
  <si>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</si>
  <si>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</si>
  <si>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</si>
  <si>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</si>
  <si>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</si>
  <si>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</si>
  <si>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</si>
  <si>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</si>
  <si>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</si>
  <si>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</si>
  <si>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</si>
  <si>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</si>
  <si>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</si>
  <si>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</si>
  <si>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</si>
  <si>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</si>
  <si>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</si>
  <si>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</si>
  <si>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</si>
  <si>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</si>
  <si>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</si>
  <si>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</si>
  <si>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</si>
  <si>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</si>
  <si>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</si>
  <si>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</si>
  <si>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</si>
  <si>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</si>
  <si>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</si>
  <si>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</si>
  <si>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</si>
  <si>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</si>
  <si>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</si>
  <si>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</si>
  <si>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</si>
  <si>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</si>
  <si>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</si>
  <si>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</si>
  <si>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</si>
  <si>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</si>
  <si>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</si>
  <si>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</si>
  <si>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</si>
  <si>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</si>
  <si>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</si>
  <si>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</si>
  <si>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</si>
  <si>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</si>
  <si>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</si>
  <si>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</si>
  <si>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</si>
  <si>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</si>
  <si>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</si>
  <si>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</si>
  <si>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</si>
  <si>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</si>
  <si>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</si>
  <si>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</si>
  <si>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</si>
  <si>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</si>
  <si>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</si>
  <si>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</si>
  <si>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</si>
  <si>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</si>
  <si>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</si>
  <si>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</si>
  <si>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</si>
  <si>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</si>
  <si>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</si>
  <si>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</si>
  <si>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</si>
  <si>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水道事業会計</t>
  </si>
  <si>
    <t>一般会計</t>
  </si>
  <si>
    <t>介護保険特別会計</t>
  </si>
  <si>
    <t>国民健康保険特別会計</t>
  </si>
  <si>
    <t>公共下水道事業特別会計</t>
  </si>
  <si>
    <t>地域集落排水事業特別会計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</si>
  <si>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</si>
  <si>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</si>
  <si>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</si>
  <si>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</si>
  <si>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</si>
  <si>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</si>
  <si>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</si>
  <si>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</si>
  <si>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</si>
  <si>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</si>
  <si>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遊佐町総合交流促進施設株式会社</t>
    <rPh sb="0" eb="3">
      <t>ユザマチ</t>
    </rPh>
    <rPh sb="3" eb="5">
      <t>ソウゴウ</t>
    </rPh>
    <rPh sb="5" eb="7">
      <t>コウリュウ</t>
    </rPh>
    <rPh sb="7" eb="9">
      <t>ソクシン</t>
    </rPh>
    <rPh sb="9" eb="11">
      <t>シセツ</t>
    </rPh>
    <rPh sb="11" eb="15">
      <t>カブシキガイシャ</t>
    </rPh>
    <phoneticPr fontId="2"/>
  </si>
  <si>
    <t>-</t>
    <phoneticPr fontId="2"/>
  </si>
  <si>
    <t>酒田地区広域行政組合</t>
    <phoneticPr fontId="2"/>
  </si>
  <si>
    <t>庄内広域行政組合（普通会計分）</t>
    <phoneticPr fontId="2"/>
  </si>
  <si>
    <t>庄内広域行政組合（青果市場事業特別会計分）</t>
    <phoneticPr fontId="2"/>
  </si>
  <si>
    <t>庄内広域行政組合（庄内食肉流通センター事業特別会計分）</t>
    <phoneticPr fontId="2"/>
  </si>
  <si>
    <t>山形県消防補償等組合</t>
    <phoneticPr fontId="2"/>
  </si>
  <si>
    <t>山形県自治会館管理組合</t>
    <phoneticPr fontId="2"/>
  </si>
  <si>
    <t>山形県市町村職員退職手当組合</t>
    <phoneticPr fontId="2"/>
  </si>
  <si>
    <t>山形県市町村交通災害共済組合</t>
    <phoneticPr fontId="2"/>
  </si>
  <si>
    <t>山形県後期高齢者医療広域連合（普通会計分）</t>
    <phoneticPr fontId="2"/>
  </si>
  <si>
    <t>山形県後期高齢者医療広域連合（事業会計分）</t>
    <phoneticPr fontId="2"/>
  </si>
  <si>
    <t>-</t>
    <phoneticPr fontId="2"/>
  </si>
  <si>
    <t>法非適用事業</t>
    <rPh sb="0" eb="1">
      <t>ホウ</t>
    </rPh>
    <rPh sb="1" eb="2">
      <t>ヒ</t>
    </rPh>
    <rPh sb="2" eb="4">
      <t>テキヨウ</t>
    </rPh>
    <rPh sb="4" eb="6">
      <t>ジギョウ</t>
    </rPh>
    <phoneticPr fontId="2"/>
  </si>
  <si>
    <t>-</t>
    <phoneticPr fontId="2"/>
  </si>
  <si>
    <t>ふるさと基金</t>
    <rPh sb="4" eb="6">
      <t>キキン</t>
    </rPh>
    <phoneticPr fontId="5"/>
  </si>
  <si>
    <t>遊佐パーキングエリアタウン整備基金</t>
    <rPh sb="0" eb="2">
      <t>ユザ</t>
    </rPh>
    <rPh sb="13" eb="15">
      <t>セイビ</t>
    </rPh>
    <rPh sb="15" eb="17">
      <t>キキン</t>
    </rPh>
    <phoneticPr fontId="5"/>
  </si>
  <si>
    <t>義務教育施設整備基金</t>
    <rPh sb="0" eb="2">
      <t>ギム</t>
    </rPh>
    <rPh sb="2" eb="4">
      <t>キョウイク</t>
    </rPh>
    <rPh sb="4" eb="6">
      <t>シセツ</t>
    </rPh>
    <rPh sb="6" eb="8">
      <t>セイビ</t>
    </rPh>
    <rPh sb="8" eb="10">
      <t>キキン</t>
    </rPh>
    <phoneticPr fontId="5"/>
  </si>
  <si>
    <t>観光施設整備基金</t>
    <rPh sb="0" eb="2">
      <t>カンコウ</t>
    </rPh>
    <rPh sb="2" eb="4">
      <t>シセツ</t>
    </rPh>
    <rPh sb="4" eb="6">
      <t>セイビ</t>
    </rPh>
    <rPh sb="6" eb="8">
      <t>キキン</t>
    </rPh>
    <phoneticPr fontId="5"/>
  </si>
  <si>
    <t>公共施設等総合管理基金</t>
    <rPh sb="0" eb="2">
      <t>コウキョウ</t>
    </rPh>
    <rPh sb="2" eb="4">
      <t>シセツ</t>
    </rPh>
    <rPh sb="4" eb="5">
      <t>トウ</t>
    </rPh>
    <rPh sb="5" eb="7">
      <t>ソウゴウ</t>
    </rPh>
    <rPh sb="7" eb="9">
      <t>カンリ</t>
    </rPh>
    <rPh sb="9" eb="11">
      <t>キキン</t>
    </rPh>
    <phoneticPr fontId="5"/>
  </si>
  <si>
    <t>-</t>
    <phoneticPr fontId="2"/>
  </si>
  <si>
    <t xml:space="preserve">※8：職員の状況については、令和3年地方公務員給与実態調査に基づいている。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</si>
</sst>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9"/>
      <color rgb="FFFF0000"/>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cellStyleXfs>
  <cellXfs count="124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0" fillId="0" borderId="34" xfId="11" applyFont="1" applyBorder="1" applyAlignment="1">
      <alignment horizontal="center"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38" fillId="0" borderId="0" xfId="20" applyFont="1" applyFill="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82993</c:v>
                </c:pt>
                <c:pt idx="1">
                  <c:v>108252</c:v>
                </c:pt>
                <c:pt idx="2">
                  <c:v>93492</c:v>
                </c:pt>
                <c:pt idx="3">
                  <c:v>94796</c:v>
                </c:pt>
                <c:pt idx="4">
                  <c:v>85942</c:v>
                </c:pt>
              </c:numCache>
            </c:numRef>
          </c:val>
          <c:smooth val="0"/>
          <c:extLst>
            <c:ext xmlns:c16="http://schemas.microsoft.com/office/drawing/2014/chart" uri="{C3380CC4-5D6E-409C-BE32-E72D297353CC}">
              <c16:uniqueId val="{00000000-DA93-45E3-BCF3-474C6C0A0CA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53494</c:v>
                </c:pt>
                <c:pt idx="1">
                  <c:v>62751</c:v>
                </c:pt>
                <c:pt idx="2">
                  <c:v>142755</c:v>
                </c:pt>
                <c:pt idx="3">
                  <c:v>119204</c:v>
                </c:pt>
                <c:pt idx="4">
                  <c:v>143564</c:v>
                </c:pt>
              </c:numCache>
            </c:numRef>
          </c:val>
          <c:smooth val="0"/>
          <c:extLst>
            <c:ext xmlns:c16="http://schemas.microsoft.com/office/drawing/2014/chart" uri="{C3380CC4-5D6E-409C-BE32-E72D297353CC}">
              <c16:uniqueId val="{00000001-DA93-45E3-BCF3-474C6C0A0CA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9.01</c:v>
                </c:pt>
                <c:pt idx="1">
                  <c:v>9.4600000000000009</c:v>
                </c:pt>
                <c:pt idx="2">
                  <c:v>10.39</c:v>
                </c:pt>
                <c:pt idx="3">
                  <c:v>10.15</c:v>
                </c:pt>
                <c:pt idx="4">
                  <c:v>10.08</c:v>
                </c:pt>
              </c:numCache>
            </c:numRef>
          </c:val>
          <c:extLst>
            <c:ext xmlns:c16="http://schemas.microsoft.com/office/drawing/2014/chart" uri="{C3380CC4-5D6E-409C-BE32-E72D297353CC}">
              <c16:uniqueId val="{00000000-4A48-4726-9CAC-19B1913EE94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21.71</c:v>
                </c:pt>
                <c:pt idx="1">
                  <c:v>25.98</c:v>
                </c:pt>
                <c:pt idx="2">
                  <c:v>25.52</c:v>
                </c:pt>
                <c:pt idx="3">
                  <c:v>24.2</c:v>
                </c:pt>
                <c:pt idx="4">
                  <c:v>22.74</c:v>
                </c:pt>
              </c:numCache>
            </c:numRef>
          </c:val>
          <c:extLst>
            <c:ext xmlns:c16="http://schemas.microsoft.com/office/drawing/2014/chart" uri="{C3380CC4-5D6E-409C-BE32-E72D297353CC}">
              <c16:uniqueId val="{00000001-4A48-4726-9CAC-19B1913EE94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0.37</c:v>
                </c:pt>
                <c:pt idx="1">
                  <c:v>5.0999999999999996</c:v>
                </c:pt>
                <c:pt idx="2">
                  <c:v>2.64</c:v>
                </c:pt>
                <c:pt idx="3">
                  <c:v>7.0000000000000007E-2</c:v>
                </c:pt>
                <c:pt idx="4">
                  <c:v>5.09</c:v>
                </c:pt>
              </c:numCache>
            </c:numRef>
          </c:val>
          <c:smooth val="0"/>
          <c:extLst>
            <c:ext xmlns:c16="http://schemas.microsoft.com/office/drawing/2014/chart" uri="{C3380CC4-5D6E-409C-BE32-E72D297353CC}">
              <c16:uniqueId val="{00000002-4A48-4726-9CAC-19B1913EE94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038-44AB-8378-388DCC75838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038-44AB-8378-388DCC75838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038-44AB-8378-388DCC75838E}"/>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0.1</c:v>
                </c:pt>
                <c:pt idx="2">
                  <c:v>#N/A</c:v>
                </c:pt>
                <c:pt idx="3">
                  <c:v>0.06</c:v>
                </c:pt>
                <c:pt idx="4">
                  <c:v>#N/A</c:v>
                </c:pt>
                <c:pt idx="5">
                  <c:v>0.01</c:v>
                </c:pt>
                <c:pt idx="6">
                  <c:v>#N/A</c:v>
                </c:pt>
                <c:pt idx="7">
                  <c:v>0.01</c:v>
                </c:pt>
                <c:pt idx="8">
                  <c:v>#N/A</c:v>
                </c:pt>
                <c:pt idx="9">
                  <c:v>0.02</c:v>
                </c:pt>
              </c:numCache>
            </c:numRef>
          </c:val>
          <c:extLst>
            <c:ext xmlns:c16="http://schemas.microsoft.com/office/drawing/2014/chart" uri="{C3380CC4-5D6E-409C-BE32-E72D297353CC}">
              <c16:uniqueId val="{00000003-7038-44AB-8378-388DCC75838E}"/>
            </c:ext>
          </c:extLst>
        </c:ser>
        <c:ser>
          <c:idx val="4"/>
          <c:order val="4"/>
          <c:tx>
            <c:strRef>
              <c:f>データシート!$A$31</c:f>
              <c:strCache>
                <c:ptCount val="1"/>
                <c:pt idx="0">
                  <c:v>地域集落排水事業特別会計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0.22</c:v>
                </c:pt>
                <c:pt idx="2">
                  <c:v>#N/A</c:v>
                </c:pt>
                <c:pt idx="3">
                  <c:v>0.26</c:v>
                </c:pt>
                <c:pt idx="4">
                  <c:v>#N/A</c:v>
                </c:pt>
                <c:pt idx="5">
                  <c:v>0.18</c:v>
                </c:pt>
                <c:pt idx="6">
                  <c:v>#N/A</c:v>
                </c:pt>
                <c:pt idx="7">
                  <c:v>0.19</c:v>
                </c:pt>
                <c:pt idx="8">
                  <c:v>#N/A</c:v>
                </c:pt>
                <c:pt idx="9">
                  <c:v>0.28000000000000003</c:v>
                </c:pt>
              </c:numCache>
            </c:numRef>
          </c:val>
          <c:extLst>
            <c:ext xmlns:c16="http://schemas.microsoft.com/office/drawing/2014/chart" uri="{C3380CC4-5D6E-409C-BE32-E72D297353CC}">
              <c16:uniqueId val="{00000004-7038-44AB-8378-388DCC75838E}"/>
            </c:ext>
          </c:extLst>
        </c:ser>
        <c:ser>
          <c:idx val="5"/>
          <c:order val="5"/>
          <c:tx>
            <c:strRef>
              <c:f>データシート!$A$32</c:f>
              <c:strCache>
                <c:ptCount val="1"/>
                <c:pt idx="0">
                  <c:v>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0.11</c:v>
                </c:pt>
                <c:pt idx="2">
                  <c:v>#N/A</c:v>
                </c:pt>
                <c:pt idx="3">
                  <c:v>0.11</c:v>
                </c:pt>
                <c:pt idx="4">
                  <c:v>#N/A</c:v>
                </c:pt>
                <c:pt idx="5">
                  <c:v>0.4</c:v>
                </c:pt>
                <c:pt idx="6">
                  <c:v>#N/A</c:v>
                </c:pt>
                <c:pt idx="7">
                  <c:v>1.04</c:v>
                </c:pt>
                <c:pt idx="8">
                  <c:v>#N/A</c:v>
                </c:pt>
                <c:pt idx="9">
                  <c:v>0.98</c:v>
                </c:pt>
              </c:numCache>
            </c:numRef>
          </c:val>
          <c:extLst>
            <c:ext xmlns:c16="http://schemas.microsoft.com/office/drawing/2014/chart" uri="{C3380CC4-5D6E-409C-BE32-E72D297353CC}">
              <c16:uniqueId val="{00000005-7038-44AB-8378-388DCC75838E}"/>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2.66</c:v>
                </c:pt>
                <c:pt idx="2">
                  <c:v>#N/A</c:v>
                </c:pt>
                <c:pt idx="3">
                  <c:v>0.86</c:v>
                </c:pt>
                <c:pt idx="4">
                  <c:v>#N/A</c:v>
                </c:pt>
                <c:pt idx="5">
                  <c:v>0.85</c:v>
                </c:pt>
                <c:pt idx="6">
                  <c:v>#N/A</c:v>
                </c:pt>
                <c:pt idx="7">
                  <c:v>0.72</c:v>
                </c:pt>
                <c:pt idx="8">
                  <c:v>#N/A</c:v>
                </c:pt>
                <c:pt idx="9">
                  <c:v>1.0900000000000001</c:v>
                </c:pt>
              </c:numCache>
            </c:numRef>
          </c:val>
          <c:extLst>
            <c:ext xmlns:c16="http://schemas.microsoft.com/office/drawing/2014/chart" uri="{C3380CC4-5D6E-409C-BE32-E72D297353CC}">
              <c16:uniqueId val="{00000006-7038-44AB-8378-388DCC75838E}"/>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1.21</c:v>
                </c:pt>
                <c:pt idx="2">
                  <c:v>#N/A</c:v>
                </c:pt>
                <c:pt idx="3">
                  <c:v>2.48</c:v>
                </c:pt>
                <c:pt idx="4">
                  <c:v>#N/A</c:v>
                </c:pt>
                <c:pt idx="5">
                  <c:v>1.4</c:v>
                </c:pt>
                <c:pt idx="6">
                  <c:v>#N/A</c:v>
                </c:pt>
                <c:pt idx="7">
                  <c:v>1.2</c:v>
                </c:pt>
                <c:pt idx="8">
                  <c:v>#N/A</c:v>
                </c:pt>
                <c:pt idx="9">
                  <c:v>1.22</c:v>
                </c:pt>
              </c:numCache>
            </c:numRef>
          </c:val>
          <c:extLst>
            <c:ext xmlns:c16="http://schemas.microsoft.com/office/drawing/2014/chart" uri="{C3380CC4-5D6E-409C-BE32-E72D297353CC}">
              <c16:uniqueId val="{00000007-7038-44AB-8378-388DCC75838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9</c:v>
                </c:pt>
                <c:pt idx="2">
                  <c:v>#N/A</c:v>
                </c:pt>
                <c:pt idx="3">
                  <c:v>9.4600000000000009</c:v>
                </c:pt>
                <c:pt idx="4">
                  <c:v>#N/A</c:v>
                </c:pt>
                <c:pt idx="5">
                  <c:v>10.38</c:v>
                </c:pt>
                <c:pt idx="6">
                  <c:v>#N/A</c:v>
                </c:pt>
                <c:pt idx="7">
                  <c:v>10.15</c:v>
                </c:pt>
                <c:pt idx="8">
                  <c:v>#N/A</c:v>
                </c:pt>
                <c:pt idx="9">
                  <c:v>10.08</c:v>
                </c:pt>
              </c:numCache>
            </c:numRef>
          </c:val>
          <c:extLst>
            <c:ext xmlns:c16="http://schemas.microsoft.com/office/drawing/2014/chart" uri="{C3380CC4-5D6E-409C-BE32-E72D297353CC}">
              <c16:uniqueId val="{00000008-7038-44AB-8378-388DCC75838E}"/>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10.37</c:v>
                </c:pt>
                <c:pt idx="2">
                  <c:v>#N/A</c:v>
                </c:pt>
                <c:pt idx="3">
                  <c:v>10.35</c:v>
                </c:pt>
                <c:pt idx="4">
                  <c:v>#N/A</c:v>
                </c:pt>
                <c:pt idx="5">
                  <c:v>10.210000000000001</c:v>
                </c:pt>
                <c:pt idx="6">
                  <c:v>#N/A</c:v>
                </c:pt>
                <c:pt idx="7">
                  <c:v>10.51</c:v>
                </c:pt>
                <c:pt idx="8">
                  <c:v>#N/A</c:v>
                </c:pt>
                <c:pt idx="9">
                  <c:v>10.83</c:v>
                </c:pt>
              </c:numCache>
            </c:numRef>
          </c:val>
          <c:extLst>
            <c:ext xmlns:c16="http://schemas.microsoft.com/office/drawing/2014/chart" uri="{C3380CC4-5D6E-409C-BE32-E72D297353CC}">
              <c16:uniqueId val="{00000009-7038-44AB-8378-388DCC75838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831</c:v>
                </c:pt>
                <c:pt idx="5">
                  <c:v>838</c:v>
                </c:pt>
                <c:pt idx="8">
                  <c:v>871</c:v>
                </c:pt>
                <c:pt idx="11">
                  <c:v>941</c:v>
                </c:pt>
                <c:pt idx="14">
                  <c:v>938</c:v>
                </c:pt>
              </c:numCache>
            </c:numRef>
          </c:val>
          <c:extLst>
            <c:ext xmlns:c16="http://schemas.microsoft.com/office/drawing/2014/chart" uri="{C3380CC4-5D6E-409C-BE32-E72D297353CC}">
              <c16:uniqueId val="{00000000-BD21-4B66-B96E-BF67CAB3207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D21-4B66-B96E-BF67CAB3207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D21-4B66-B96E-BF67CAB3207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c:v>
                </c:pt>
                <c:pt idx="3">
                  <c:v>2</c:v>
                </c:pt>
                <c:pt idx="6">
                  <c:v>2</c:v>
                </c:pt>
                <c:pt idx="9">
                  <c:v>2</c:v>
                </c:pt>
                <c:pt idx="12">
                  <c:v>2</c:v>
                </c:pt>
              </c:numCache>
            </c:numRef>
          </c:val>
          <c:extLst>
            <c:ext xmlns:c16="http://schemas.microsoft.com/office/drawing/2014/chart" uri="{C3380CC4-5D6E-409C-BE32-E72D297353CC}">
              <c16:uniqueId val="{00000003-BD21-4B66-B96E-BF67CAB3207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448</c:v>
                </c:pt>
                <c:pt idx="3">
                  <c:v>458</c:v>
                </c:pt>
                <c:pt idx="6">
                  <c:v>482</c:v>
                </c:pt>
                <c:pt idx="9">
                  <c:v>506</c:v>
                </c:pt>
                <c:pt idx="12">
                  <c:v>540</c:v>
                </c:pt>
              </c:numCache>
            </c:numRef>
          </c:val>
          <c:extLst>
            <c:ext xmlns:c16="http://schemas.microsoft.com/office/drawing/2014/chart" uri="{C3380CC4-5D6E-409C-BE32-E72D297353CC}">
              <c16:uniqueId val="{00000004-BD21-4B66-B96E-BF67CAB3207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D21-4B66-B96E-BF67CAB3207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D21-4B66-B96E-BF67CAB3207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722</c:v>
                </c:pt>
                <c:pt idx="3">
                  <c:v>736</c:v>
                </c:pt>
                <c:pt idx="6">
                  <c:v>777</c:v>
                </c:pt>
                <c:pt idx="9">
                  <c:v>842</c:v>
                </c:pt>
                <c:pt idx="12">
                  <c:v>857</c:v>
                </c:pt>
              </c:numCache>
            </c:numRef>
          </c:val>
          <c:extLst>
            <c:ext xmlns:c16="http://schemas.microsoft.com/office/drawing/2014/chart" uri="{C3380CC4-5D6E-409C-BE32-E72D297353CC}">
              <c16:uniqueId val="{00000007-BD21-4B66-B96E-BF67CAB3207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341</c:v>
                </c:pt>
                <c:pt idx="2">
                  <c:v>#N/A</c:v>
                </c:pt>
                <c:pt idx="3">
                  <c:v>#N/A</c:v>
                </c:pt>
                <c:pt idx="4">
                  <c:v>358</c:v>
                </c:pt>
                <c:pt idx="5">
                  <c:v>#N/A</c:v>
                </c:pt>
                <c:pt idx="6">
                  <c:v>#N/A</c:v>
                </c:pt>
                <c:pt idx="7">
                  <c:v>390</c:v>
                </c:pt>
                <c:pt idx="8">
                  <c:v>#N/A</c:v>
                </c:pt>
                <c:pt idx="9">
                  <c:v>#N/A</c:v>
                </c:pt>
                <c:pt idx="10">
                  <c:v>409</c:v>
                </c:pt>
                <c:pt idx="11">
                  <c:v>#N/A</c:v>
                </c:pt>
                <c:pt idx="12">
                  <c:v>#N/A</c:v>
                </c:pt>
                <c:pt idx="13">
                  <c:v>461</c:v>
                </c:pt>
                <c:pt idx="14">
                  <c:v>#N/A</c:v>
                </c:pt>
              </c:numCache>
            </c:numRef>
          </c:val>
          <c:smooth val="0"/>
          <c:extLst>
            <c:ext xmlns:c16="http://schemas.microsoft.com/office/drawing/2014/chart" uri="{C3380CC4-5D6E-409C-BE32-E72D297353CC}">
              <c16:uniqueId val="{00000008-BD21-4B66-B96E-BF67CAB3207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8770</c:v>
                </c:pt>
                <c:pt idx="5">
                  <c:v>8565</c:v>
                </c:pt>
                <c:pt idx="8">
                  <c:v>8771</c:v>
                </c:pt>
                <c:pt idx="11">
                  <c:v>8500</c:v>
                </c:pt>
                <c:pt idx="14">
                  <c:v>8613</c:v>
                </c:pt>
              </c:numCache>
            </c:numRef>
          </c:val>
          <c:extLst>
            <c:ext xmlns:c16="http://schemas.microsoft.com/office/drawing/2014/chart" uri="{C3380CC4-5D6E-409C-BE32-E72D297353CC}">
              <c16:uniqueId val="{00000000-9669-44F1-A443-44CA45CAF1A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118</c:v>
                </c:pt>
                <c:pt idx="5">
                  <c:v>106</c:v>
                </c:pt>
                <c:pt idx="8">
                  <c:v>2</c:v>
                </c:pt>
                <c:pt idx="11">
                  <c:v>2</c:v>
                </c:pt>
                <c:pt idx="14">
                  <c:v>0</c:v>
                </c:pt>
              </c:numCache>
            </c:numRef>
          </c:val>
          <c:extLst>
            <c:ext xmlns:c16="http://schemas.microsoft.com/office/drawing/2014/chart" uri="{C3380CC4-5D6E-409C-BE32-E72D297353CC}">
              <c16:uniqueId val="{00000001-9669-44F1-A443-44CA45CAF1A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3236</c:v>
                </c:pt>
                <c:pt idx="5">
                  <c:v>3217</c:v>
                </c:pt>
                <c:pt idx="8">
                  <c:v>3104</c:v>
                </c:pt>
                <c:pt idx="11">
                  <c:v>3371</c:v>
                </c:pt>
                <c:pt idx="14">
                  <c:v>3573</c:v>
                </c:pt>
              </c:numCache>
            </c:numRef>
          </c:val>
          <c:extLst>
            <c:ext xmlns:c16="http://schemas.microsoft.com/office/drawing/2014/chart" uri="{C3380CC4-5D6E-409C-BE32-E72D297353CC}">
              <c16:uniqueId val="{00000002-9669-44F1-A443-44CA45CAF1A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669-44F1-A443-44CA45CAF1A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669-44F1-A443-44CA45CAF1A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669-44F1-A443-44CA45CAF1A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1265</c:v>
                </c:pt>
                <c:pt idx="3">
                  <c:v>1119</c:v>
                </c:pt>
                <c:pt idx="6">
                  <c:v>1066</c:v>
                </c:pt>
                <c:pt idx="9">
                  <c:v>1097</c:v>
                </c:pt>
                <c:pt idx="12">
                  <c:v>1049</c:v>
                </c:pt>
              </c:numCache>
            </c:numRef>
          </c:val>
          <c:extLst>
            <c:ext xmlns:c16="http://schemas.microsoft.com/office/drawing/2014/chart" uri="{C3380CC4-5D6E-409C-BE32-E72D297353CC}">
              <c16:uniqueId val="{00000006-9669-44F1-A443-44CA45CAF1A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14</c:v>
                </c:pt>
                <c:pt idx="3">
                  <c:v>10</c:v>
                </c:pt>
                <c:pt idx="6">
                  <c:v>8</c:v>
                </c:pt>
                <c:pt idx="9">
                  <c:v>7</c:v>
                </c:pt>
                <c:pt idx="12">
                  <c:v>6</c:v>
                </c:pt>
              </c:numCache>
            </c:numRef>
          </c:val>
          <c:extLst>
            <c:ext xmlns:c16="http://schemas.microsoft.com/office/drawing/2014/chart" uri="{C3380CC4-5D6E-409C-BE32-E72D297353CC}">
              <c16:uniqueId val="{00000007-9669-44F1-A443-44CA45CAF1A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4504</c:v>
                </c:pt>
                <c:pt idx="3">
                  <c:v>4603</c:v>
                </c:pt>
                <c:pt idx="6">
                  <c:v>4478</c:v>
                </c:pt>
                <c:pt idx="9">
                  <c:v>4170</c:v>
                </c:pt>
                <c:pt idx="12">
                  <c:v>4033</c:v>
                </c:pt>
              </c:numCache>
            </c:numRef>
          </c:val>
          <c:extLst>
            <c:ext xmlns:c16="http://schemas.microsoft.com/office/drawing/2014/chart" uri="{C3380CC4-5D6E-409C-BE32-E72D297353CC}">
              <c16:uniqueId val="{00000008-9669-44F1-A443-44CA45CAF1A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669-44F1-A443-44CA45CAF1A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8136</c:v>
                </c:pt>
                <c:pt idx="3">
                  <c:v>8149</c:v>
                </c:pt>
                <c:pt idx="6">
                  <c:v>8928</c:v>
                </c:pt>
                <c:pt idx="9">
                  <c:v>9499</c:v>
                </c:pt>
                <c:pt idx="12">
                  <c:v>9807</c:v>
                </c:pt>
              </c:numCache>
            </c:numRef>
          </c:val>
          <c:extLst>
            <c:ext xmlns:c16="http://schemas.microsoft.com/office/drawing/2014/chart" uri="{C3380CC4-5D6E-409C-BE32-E72D297353CC}">
              <c16:uniqueId val="{0000000A-9669-44F1-A443-44CA45CAF1A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1795</c:v>
                </c:pt>
                <c:pt idx="2">
                  <c:v>#N/A</c:v>
                </c:pt>
                <c:pt idx="3">
                  <c:v>#N/A</c:v>
                </c:pt>
                <c:pt idx="4">
                  <c:v>1993</c:v>
                </c:pt>
                <c:pt idx="5">
                  <c:v>#N/A</c:v>
                </c:pt>
                <c:pt idx="6">
                  <c:v>#N/A</c:v>
                </c:pt>
                <c:pt idx="7">
                  <c:v>2604</c:v>
                </c:pt>
                <c:pt idx="8">
                  <c:v>#N/A</c:v>
                </c:pt>
                <c:pt idx="9">
                  <c:v>#N/A</c:v>
                </c:pt>
                <c:pt idx="10">
                  <c:v>2901</c:v>
                </c:pt>
                <c:pt idx="11">
                  <c:v>#N/A</c:v>
                </c:pt>
                <c:pt idx="12">
                  <c:v>#N/A</c:v>
                </c:pt>
                <c:pt idx="13">
                  <c:v>2709</c:v>
                </c:pt>
                <c:pt idx="14">
                  <c:v>#N/A</c:v>
                </c:pt>
              </c:numCache>
            </c:numRef>
          </c:val>
          <c:smooth val="0"/>
          <c:extLst>
            <c:ext xmlns:c16="http://schemas.microsoft.com/office/drawing/2014/chart" uri="{C3380CC4-5D6E-409C-BE32-E72D297353CC}">
              <c16:uniqueId val="{0000000B-9669-44F1-A443-44CA45CAF1A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1245</c:v>
                </c:pt>
                <c:pt idx="1">
                  <c:v>1236</c:v>
                </c:pt>
                <c:pt idx="2">
                  <c:v>1226</c:v>
                </c:pt>
              </c:numCache>
            </c:numRef>
          </c:val>
          <c:extLst>
            <c:ext xmlns:c16="http://schemas.microsoft.com/office/drawing/2014/chart" uri="{C3380CC4-5D6E-409C-BE32-E72D297353CC}">
              <c16:uniqueId val="{00000000-B21B-4BAA-8693-41084F7519C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255</c:v>
                </c:pt>
                <c:pt idx="1">
                  <c:v>255</c:v>
                </c:pt>
                <c:pt idx="2">
                  <c:v>205</c:v>
                </c:pt>
              </c:numCache>
            </c:numRef>
          </c:val>
          <c:extLst>
            <c:ext xmlns:c16="http://schemas.microsoft.com/office/drawing/2014/chart" uri="{C3380CC4-5D6E-409C-BE32-E72D297353CC}">
              <c16:uniqueId val="{00000001-B21B-4BAA-8693-41084F7519C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1258</c:v>
                </c:pt>
                <c:pt idx="1">
                  <c:v>1497</c:v>
                </c:pt>
                <c:pt idx="2">
                  <c:v>1757</c:v>
                </c:pt>
              </c:numCache>
            </c:numRef>
          </c:val>
          <c:extLst>
            <c:ext xmlns:c16="http://schemas.microsoft.com/office/drawing/2014/chart" uri="{C3380CC4-5D6E-409C-BE32-E72D297353CC}">
              <c16:uniqueId val="{00000002-B21B-4BAA-8693-41084F7519C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50">
              <a:solidFill>
                <a:sysClr val="windowText" lastClr="000000"/>
              </a:solidFill>
              <a:latin typeface="ＭＳ ゴシック" pitchFamily="49" charset="-128"/>
              <a:ea typeface="ＭＳ ゴシック" pitchFamily="49" charset="-128"/>
            </a:rPr>
            <a:t>　</a:t>
          </a:r>
          <a:r>
            <a:rPr kumimoji="1" lang="ja-JP" altLang="en-US" sz="1200">
              <a:solidFill>
                <a:sysClr val="windowText" lastClr="000000"/>
              </a:solidFill>
              <a:latin typeface="ＭＳ ゴシック" pitchFamily="49" charset="-128"/>
              <a:ea typeface="ＭＳ ゴシック" pitchFamily="49" charset="-128"/>
            </a:rPr>
            <a:t>元利償還金については、平成２２年度からの過疎債の借り入れにより平成２５年度から元金償還が始まり、以降過疎債の元金償還が続いていることや役場新庁舎建設事業の令和元年度債の元金償還が始まったことにより対前年比１５百万円の増となっている。公営企業債の元利償還金に対する繰入金は増加傾向にあり、この状況は今後も続いていくものと思われる。令和３年度における算入公債費等については９３８百万円で、対前年比３百万円の減となっている。平成２２年度から借入れが始まった過疎債は、据置期間を経て平成２６年度の元金償還開始や令和元年度からの役場新庁舎建設に伴う地方債の増発のため、以降の年度においては徐々に元利償還額が増大すると想定している。</a:t>
          </a:r>
          <a:endParaRPr kumimoji="1" lang="ja-JP" altLang="en-US" sz="125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満期一括償還地方債の借入に係る積み立てはない。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ゴシック" pitchFamily="49" charset="-128"/>
              <a:ea typeface="ＭＳ ゴシック" pitchFamily="49" charset="-128"/>
            </a:rPr>
            <a:t>　将来負担額の内訳をみると、一般会計等の地方債現在高は増加している。公営企業債等繰入見込額については、平成３０年度まで増加傾向にある。一方、充当可能財源等については、財政調整基金や減債基金等の取り崩しにより減少している。令和元年度、２年度には新庁舎建設事業にかかる地方債が加わり、結果として将来負担比率の算定式における分子となる数値は増加している。一方、令和２年度、３年度には、遊佐パーキングエリアタウン整備基金への積み増しや公共施設等総合管理基金の創設により充当可能基金は増加しており、令和３年度においては、将来負担比率の分子は前年比１９２百万円の減となった。</a:t>
          </a:r>
        </a:p>
        <a:p>
          <a:r>
            <a:rPr kumimoji="1" lang="ja-JP" altLang="en-US" sz="1300">
              <a:solidFill>
                <a:sysClr val="windowText" lastClr="000000"/>
              </a:solidFill>
              <a:latin typeface="ＭＳ ゴシック" pitchFamily="49" charset="-128"/>
              <a:ea typeface="ＭＳ ゴシック" pitchFamily="49" charset="-128"/>
            </a:rPr>
            <a:t>　今後は、繰上償還や基金積立に対応するための財源確保が厳しくなるものと想定されるが、現在の将来負担比率を維持していくため、可能な限り繰上償還や基金積立に取り組んでいく。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山形県遊佐町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役場新庁舎建設のため庁舎等建設基金を各種行政需要に対応するため３１２百万円取崩した。一方、遊佐パーキングエリアタウン整備事業に対応するため同基金に２２０百万円、新規に創設した公共施設等総合管理基金に１７１百万円を積立てたこと等により、基金全体としては１９９百万円増の３，１８８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・今後は、繰上償還や基金積立に対応するための財源確保が厳しくなるものと想定されるが、現在の将来負担比率を維持していくため、可能な限り繰上償還や基金積立に取り組んでいく。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・観光施設整備基金：観光産業の振興を目的とした観光施設の整備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・遊佐パーキングエリアタウン整備基金：遊佐パーキングエリアタウンの整備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・公共施設等総合管理基金：公共施設等の保全、更新、改修、修繕及び除却等</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・遊佐パーキングエリアタウン整備基金：令和７年度、８年度に予定されている遊佐パーキングエリアタウン整備事業の本体工事の着実な推進のため２２０百万円を積み立てたことによる増加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・ふるさと基金：寄附金の増額により４５０百万円を積み立てたことによる増加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・庁舎等建設基金：役場庁舎建設事業への充当と事業完了による基金の廃止のため皆減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・遊佐パーキングエリアタウン整備基金：整備に向け積み立てていく。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・公共施設等総合管理基金：公共施設等の保全、更新等に対応するため積み立てていく。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・各種行政需要への対応のため１０百万円減の１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２２６百万円となった。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口減少や景気低迷による町税の減収や自然災害の発生など不測の事態に備えるため、適切な人事管理や補助金の見直し等を行い収支の改善に努めるとともに、財政調整基金の残高は標準財政規模の２０パーセント程度を目途に積み立て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・起債償還のため、毎年５０百万円を取り崩し地域集落排水事業、公共下水道事業への繰出金に充当している。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度に地域集落排水事業、公共下水道事業の地方債償還のピークを迎えるため、減債基金を活用していく。基金残高が２０５百万円となっているため、財政状況を勘案しながら積み増し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33985" y="412376"/>
          <a:ext cx="12905068" cy="621553"/>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13,059
12,994
208.39
11,514,199
10,916,506
543,403
5,390,503
9,806,773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60.8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本町では急速に進む人口減少と高齢化率の上昇に加え、経済不況による個人所得の減少等により、自主財源の確保が難しく、財政基盤は依然として厳しい状況にある。このため、令和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年度における財政力指数については類似団体平均を</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０．１５</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下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44</xdr:row>
      <xdr:rowOff>108796</xdr:rowOff>
    </xdr:to>
    <xdr:cxnSp macro="">
      <xdr:nvCxnSpPr>
        <xdr:cNvPr id="63" name="直線コネクタ 62"/>
        <xdr:cNvCxnSpPr/>
      </xdr:nvCxnSpPr>
      <xdr:spPr>
        <a:xfrm flipV="1">
          <a:off x="4953000" y="6430010"/>
          <a:ext cx="0" cy="12225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80873</xdr:rowOff>
    </xdr:from>
    <xdr:ext cx="762000" cy="259045"/>
    <xdr:sp macro="" textlink="">
      <xdr:nvSpPr>
        <xdr:cNvPr id="64" name="財政力最小値テキスト"/>
        <xdr:cNvSpPr txBox="1"/>
      </xdr:nvSpPr>
      <xdr:spPr>
        <a:xfrm>
          <a:off x="5041900" y="762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108796</xdr:rowOff>
    </xdr:from>
    <xdr:to>
      <xdr:col>24</xdr:col>
      <xdr:colOff>12700</xdr:colOff>
      <xdr:row>44</xdr:row>
      <xdr:rowOff>108796</xdr:rowOff>
    </xdr:to>
    <xdr:cxnSp macro="">
      <xdr:nvCxnSpPr>
        <xdr:cNvPr id="65" name="直線コネクタ 64"/>
        <xdr:cNvCxnSpPr/>
      </xdr:nvCxnSpPr>
      <xdr:spPr>
        <a:xfrm>
          <a:off x="4864100" y="765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6" name="財政力最大値テキスト"/>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7" name="直線コネクタ 66"/>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167640</xdr:rowOff>
    </xdr:from>
    <xdr:to>
      <xdr:col>23</xdr:col>
      <xdr:colOff>133350</xdr:colOff>
      <xdr:row>44</xdr:row>
      <xdr:rowOff>4233</xdr:rowOff>
    </xdr:to>
    <xdr:cxnSp macro="">
      <xdr:nvCxnSpPr>
        <xdr:cNvPr id="68" name="直線コネクタ 67"/>
        <xdr:cNvCxnSpPr/>
      </xdr:nvCxnSpPr>
      <xdr:spPr>
        <a:xfrm>
          <a:off x="4114800" y="7539990"/>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20760</xdr:rowOff>
    </xdr:from>
    <xdr:ext cx="762000" cy="259045"/>
    <xdr:sp macro="" textlink="">
      <xdr:nvSpPr>
        <xdr:cNvPr id="69" name="財政力平均値テキスト"/>
        <xdr:cNvSpPr txBox="1"/>
      </xdr:nvSpPr>
      <xdr:spPr>
        <a:xfrm>
          <a:off x="5041900" y="722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167640</xdr:rowOff>
    </xdr:from>
    <xdr:to>
      <xdr:col>19</xdr:col>
      <xdr:colOff>133350</xdr:colOff>
      <xdr:row>44</xdr:row>
      <xdr:rowOff>4233</xdr:rowOff>
    </xdr:to>
    <xdr:cxnSp macro="">
      <xdr:nvCxnSpPr>
        <xdr:cNvPr id="71" name="直線コネクタ 70"/>
        <xdr:cNvCxnSpPr/>
      </xdr:nvCxnSpPr>
      <xdr:spPr>
        <a:xfrm flipV="1">
          <a:off x="3225800" y="753999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4233</xdr:rowOff>
    </xdr:from>
    <xdr:to>
      <xdr:col>19</xdr:col>
      <xdr:colOff>184150</xdr:colOff>
      <xdr:row>43</xdr:row>
      <xdr:rowOff>105833</xdr:rowOff>
    </xdr:to>
    <xdr:sp macro="" textlink="">
      <xdr:nvSpPr>
        <xdr:cNvPr id="72" name="フローチャート: 判断 71"/>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116010</xdr:rowOff>
    </xdr:from>
    <xdr:ext cx="736600" cy="259045"/>
    <xdr:sp macro="" textlink="">
      <xdr:nvSpPr>
        <xdr:cNvPr id="73" name="テキスト ボックス 72"/>
        <xdr:cNvSpPr txBox="1"/>
      </xdr:nvSpPr>
      <xdr:spPr>
        <a:xfrm>
          <a:off x="3733800" y="7145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4233</xdr:rowOff>
    </xdr:from>
    <xdr:to>
      <xdr:col>15</xdr:col>
      <xdr:colOff>82550</xdr:colOff>
      <xdr:row>44</xdr:row>
      <xdr:rowOff>4233</xdr:rowOff>
    </xdr:to>
    <xdr:cxnSp macro="">
      <xdr:nvCxnSpPr>
        <xdr:cNvPr id="74" name="直線コネクタ 73"/>
        <xdr:cNvCxnSpPr/>
      </xdr:nvCxnSpPr>
      <xdr:spPr>
        <a:xfrm>
          <a:off x="2336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151554</xdr:rowOff>
    </xdr:from>
    <xdr:to>
      <xdr:col>15</xdr:col>
      <xdr:colOff>133350</xdr:colOff>
      <xdr:row>43</xdr:row>
      <xdr:rowOff>81704</xdr:rowOff>
    </xdr:to>
    <xdr:sp macro="" textlink="">
      <xdr:nvSpPr>
        <xdr:cNvPr id="75" name="フローチャート: 判断 74"/>
        <xdr:cNvSpPr/>
      </xdr:nvSpPr>
      <xdr:spPr>
        <a:xfrm>
          <a:off x="3175000" y="735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91881</xdr:rowOff>
    </xdr:from>
    <xdr:ext cx="762000" cy="259045"/>
    <xdr:sp macro="" textlink="">
      <xdr:nvSpPr>
        <xdr:cNvPr id="76" name="テキスト ボックス 75"/>
        <xdr:cNvSpPr txBox="1"/>
      </xdr:nvSpPr>
      <xdr:spPr>
        <a:xfrm>
          <a:off x="2844800" y="7121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4233</xdr:rowOff>
    </xdr:from>
    <xdr:to>
      <xdr:col>11</xdr:col>
      <xdr:colOff>31750</xdr:colOff>
      <xdr:row>44</xdr:row>
      <xdr:rowOff>12277</xdr:rowOff>
    </xdr:to>
    <xdr:cxnSp macro="">
      <xdr:nvCxnSpPr>
        <xdr:cNvPr id="77" name="直線コネクタ 76"/>
        <xdr:cNvCxnSpPr/>
      </xdr:nvCxnSpPr>
      <xdr:spPr>
        <a:xfrm flipV="1">
          <a:off x="1447800" y="75480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159596</xdr:rowOff>
    </xdr:from>
    <xdr:to>
      <xdr:col>11</xdr:col>
      <xdr:colOff>82550</xdr:colOff>
      <xdr:row>43</xdr:row>
      <xdr:rowOff>89746</xdr:rowOff>
    </xdr:to>
    <xdr:sp macro="" textlink="">
      <xdr:nvSpPr>
        <xdr:cNvPr id="78" name="フローチャート: 判断 77"/>
        <xdr:cNvSpPr/>
      </xdr:nvSpPr>
      <xdr:spPr>
        <a:xfrm>
          <a:off x="2286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99923</xdr:rowOff>
    </xdr:from>
    <xdr:ext cx="762000" cy="259045"/>
    <xdr:sp macro="" textlink="">
      <xdr:nvSpPr>
        <xdr:cNvPr id="79" name="テキスト ボックス 78"/>
        <xdr:cNvSpPr txBox="1"/>
      </xdr:nvSpPr>
      <xdr:spPr>
        <a:xfrm>
          <a:off x="1955800" y="712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159596</xdr:rowOff>
    </xdr:from>
    <xdr:to>
      <xdr:col>7</xdr:col>
      <xdr:colOff>31750</xdr:colOff>
      <xdr:row>43</xdr:row>
      <xdr:rowOff>89746</xdr:rowOff>
    </xdr:to>
    <xdr:sp macro="" textlink="">
      <xdr:nvSpPr>
        <xdr:cNvPr id="80" name="フローチャート: 判断 79"/>
        <xdr:cNvSpPr/>
      </xdr:nvSpPr>
      <xdr:spPr>
        <a:xfrm>
          <a:off x="1397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99923</xdr:rowOff>
    </xdr:from>
    <xdr:ext cx="762000" cy="259045"/>
    <xdr:sp macro="" textlink="">
      <xdr:nvSpPr>
        <xdr:cNvPr id="81" name="テキスト ボックス 80"/>
        <xdr:cNvSpPr txBox="1"/>
      </xdr:nvSpPr>
      <xdr:spPr>
        <a:xfrm>
          <a:off x="1066800" y="712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124883</xdr:rowOff>
    </xdr:from>
    <xdr:to>
      <xdr:col>23</xdr:col>
      <xdr:colOff>184150</xdr:colOff>
      <xdr:row>44</xdr:row>
      <xdr:rowOff>55033</xdr:rowOff>
    </xdr:to>
    <xdr:sp macro="" textlink="">
      <xdr:nvSpPr>
        <xdr:cNvPr id="87" name="楕円 86"/>
        <xdr:cNvSpPr/>
      </xdr:nvSpPr>
      <xdr:spPr>
        <a:xfrm>
          <a:off x="49022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20760</xdr:rowOff>
    </xdr:from>
    <xdr:ext cx="762000" cy="259045"/>
    <xdr:sp macro="" textlink="">
      <xdr:nvSpPr>
        <xdr:cNvPr id="88" name="財政力該当値テキスト"/>
        <xdr:cNvSpPr txBox="1"/>
      </xdr:nvSpPr>
      <xdr:spPr>
        <a:xfrm>
          <a:off x="5041900" y="7393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116840</xdr:rowOff>
    </xdr:from>
    <xdr:to>
      <xdr:col>19</xdr:col>
      <xdr:colOff>184150</xdr:colOff>
      <xdr:row>44</xdr:row>
      <xdr:rowOff>46990</xdr:rowOff>
    </xdr:to>
    <xdr:sp macro="" textlink="">
      <xdr:nvSpPr>
        <xdr:cNvPr id="89" name="楕円 88"/>
        <xdr:cNvSpPr/>
      </xdr:nvSpPr>
      <xdr:spPr>
        <a:xfrm>
          <a:off x="4064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31767</xdr:rowOff>
    </xdr:from>
    <xdr:ext cx="736600" cy="259045"/>
    <xdr:sp macro="" textlink="">
      <xdr:nvSpPr>
        <xdr:cNvPr id="90" name="テキスト ボックス 89"/>
        <xdr:cNvSpPr txBox="1"/>
      </xdr:nvSpPr>
      <xdr:spPr>
        <a:xfrm>
          <a:off x="3733800" y="7575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124883</xdr:rowOff>
    </xdr:from>
    <xdr:to>
      <xdr:col>15</xdr:col>
      <xdr:colOff>133350</xdr:colOff>
      <xdr:row>44</xdr:row>
      <xdr:rowOff>55033</xdr:rowOff>
    </xdr:to>
    <xdr:sp macro="" textlink="">
      <xdr:nvSpPr>
        <xdr:cNvPr id="91" name="楕円 90"/>
        <xdr:cNvSpPr/>
      </xdr:nvSpPr>
      <xdr:spPr>
        <a:xfrm>
          <a:off x="3175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39810</xdr:rowOff>
    </xdr:from>
    <xdr:ext cx="762000" cy="259045"/>
    <xdr:sp macro="" textlink="">
      <xdr:nvSpPr>
        <xdr:cNvPr id="92" name="テキスト ボックス 91"/>
        <xdr:cNvSpPr txBox="1"/>
      </xdr:nvSpPr>
      <xdr:spPr>
        <a:xfrm>
          <a:off x="2844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124883</xdr:rowOff>
    </xdr:from>
    <xdr:to>
      <xdr:col>11</xdr:col>
      <xdr:colOff>82550</xdr:colOff>
      <xdr:row>44</xdr:row>
      <xdr:rowOff>55033</xdr:rowOff>
    </xdr:to>
    <xdr:sp macro="" textlink="">
      <xdr:nvSpPr>
        <xdr:cNvPr id="93" name="楕円 92"/>
        <xdr:cNvSpPr/>
      </xdr:nvSpPr>
      <xdr:spPr>
        <a:xfrm>
          <a:off x="2286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39810</xdr:rowOff>
    </xdr:from>
    <xdr:ext cx="762000" cy="259045"/>
    <xdr:sp macro="" textlink="">
      <xdr:nvSpPr>
        <xdr:cNvPr id="94" name="テキスト ボックス 93"/>
        <xdr:cNvSpPr txBox="1"/>
      </xdr:nvSpPr>
      <xdr:spPr>
        <a:xfrm>
          <a:off x="1955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132927</xdr:rowOff>
    </xdr:from>
    <xdr:to>
      <xdr:col>7</xdr:col>
      <xdr:colOff>31750</xdr:colOff>
      <xdr:row>44</xdr:row>
      <xdr:rowOff>63077</xdr:rowOff>
    </xdr:to>
    <xdr:sp macro="" textlink="">
      <xdr:nvSpPr>
        <xdr:cNvPr id="95" name="楕円 94"/>
        <xdr:cNvSpPr/>
      </xdr:nvSpPr>
      <xdr:spPr>
        <a:xfrm>
          <a:off x="1397000" y="750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47854</xdr:rowOff>
    </xdr:from>
    <xdr:ext cx="762000" cy="259045"/>
    <xdr:sp macro="" textlink="">
      <xdr:nvSpPr>
        <xdr:cNvPr id="96" name="テキスト ボックス 95"/>
        <xdr:cNvSpPr txBox="1"/>
      </xdr:nvSpPr>
      <xdr:spPr>
        <a:xfrm>
          <a:off x="1066800" y="759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本町では急速に進む人口減少と高齢化率の上昇に加え、経済不況による個人所得の減少等により、自主財源の確保が難しく、財政基盤は依然として厳しい状況にある。このため、令和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年度における経常収支比率については類似団体平均を</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１．１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下回っているが、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80131</xdr:rowOff>
    </xdr:from>
    <xdr:to>
      <xdr:col>23</xdr:col>
      <xdr:colOff>133350</xdr:colOff>
      <xdr:row>66</xdr:row>
      <xdr:rowOff>168728</xdr:rowOff>
    </xdr:to>
    <xdr:cxnSp macro="">
      <xdr:nvCxnSpPr>
        <xdr:cNvPr id="128" name="直線コネクタ 127"/>
        <xdr:cNvCxnSpPr/>
      </xdr:nvCxnSpPr>
      <xdr:spPr>
        <a:xfrm flipV="1">
          <a:off x="4953000" y="9852781"/>
          <a:ext cx="0" cy="16316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140805</xdr:rowOff>
    </xdr:from>
    <xdr:ext cx="762000" cy="259045"/>
    <xdr:sp macro="" textlink="">
      <xdr:nvSpPr>
        <xdr:cNvPr id="129" name="財政構造の弾力性最小値テキスト"/>
        <xdr:cNvSpPr txBox="1"/>
      </xdr:nvSpPr>
      <xdr:spPr>
        <a:xfrm>
          <a:off x="5041900" y="1145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168728</xdr:rowOff>
    </xdr:from>
    <xdr:to>
      <xdr:col>24</xdr:col>
      <xdr:colOff>12700</xdr:colOff>
      <xdr:row>66</xdr:row>
      <xdr:rowOff>168728</xdr:rowOff>
    </xdr:to>
    <xdr:cxnSp macro="">
      <xdr:nvCxnSpPr>
        <xdr:cNvPr id="130" name="直線コネクタ 129"/>
        <xdr:cNvCxnSpPr/>
      </xdr:nvCxnSpPr>
      <xdr:spPr>
        <a:xfrm>
          <a:off x="4864100" y="1148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55</xdr:row>
      <xdr:rowOff>166508</xdr:rowOff>
    </xdr:from>
    <xdr:ext cx="762000" cy="259045"/>
    <xdr:sp macro="" textlink="">
      <xdr:nvSpPr>
        <xdr:cNvPr id="131" name="財政構造の弾力性最大値テキスト"/>
        <xdr:cNvSpPr txBox="1"/>
      </xdr:nvSpPr>
      <xdr:spPr>
        <a:xfrm>
          <a:off x="5041900" y="9596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80131</xdr:rowOff>
    </xdr:from>
    <xdr:to>
      <xdr:col>24</xdr:col>
      <xdr:colOff>12700</xdr:colOff>
      <xdr:row>57</xdr:row>
      <xdr:rowOff>80131</xdr:rowOff>
    </xdr:to>
    <xdr:cxnSp macro="">
      <xdr:nvCxnSpPr>
        <xdr:cNvPr id="132" name="直線コネクタ 131"/>
        <xdr:cNvCxnSpPr/>
      </xdr:nvCxnSpPr>
      <xdr:spPr>
        <a:xfrm>
          <a:off x="4864100" y="9852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3326</xdr:rowOff>
    </xdr:from>
    <xdr:to>
      <xdr:col>23</xdr:col>
      <xdr:colOff>133350</xdr:colOff>
      <xdr:row>64</xdr:row>
      <xdr:rowOff>17538</xdr:rowOff>
    </xdr:to>
    <xdr:cxnSp macro="">
      <xdr:nvCxnSpPr>
        <xdr:cNvPr id="133" name="直線コネクタ 132"/>
        <xdr:cNvCxnSpPr/>
      </xdr:nvCxnSpPr>
      <xdr:spPr>
        <a:xfrm flipV="1">
          <a:off x="4114800" y="10461776"/>
          <a:ext cx="838200" cy="528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50999</xdr:rowOff>
    </xdr:from>
    <xdr:ext cx="762000" cy="259045"/>
    <xdr:sp macro="" textlink="">
      <xdr:nvSpPr>
        <xdr:cNvPr id="134" name="財政構造の弾力性平均値テキスト"/>
        <xdr:cNvSpPr txBox="1"/>
      </xdr:nvSpPr>
      <xdr:spPr>
        <a:xfrm>
          <a:off x="5041900" y="10509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78922</xdr:rowOff>
    </xdr:from>
    <xdr:to>
      <xdr:col>23</xdr:col>
      <xdr:colOff>184150</xdr:colOff>
      <xdr:row>62</xdr:row>
      <xdr:rowOff>9072</xdr:rowOff>
    </xdr:to>
    <xdr:sp macro="" textlink="">
      <xdr:nvSpPr>
        <xdr:cNvPr id="135" name="フローチャート: 判断 134"/>
        <xdr:cNvSpPr/>
      </xdr:nvSpPr>
      <xdr:spPr>
        <a:xfrm>
          <a:off x="4902200" y="1053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17538</xdr:rowOff>
    </xdr:from>
    <xdr:to>
      <xdr:col>19</xdr:col>
      <xdr:colOff>133350</xdr:colOff>
      <xdr:row>64</xdr:row>
      <xdr:rowOff>97972</xdr:rowOff>
    </xdr:to>
    <xdr:cxnSp macro="">
      <xdr:nvCxnSpPr>
        <xdr:cNvPr id="136" name="直線コネクタ 135"/>
        <xdr:cNvCxnSpPr/>
      </xdr:nvCxnSpPr>
      <xdr:spPr>
        <a:xfrm flipV="1">
          <a:off x="3225800" y="10990338"/>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35681</xdr:rowOff>
    </xdr:from>
    <xdr:to>
      <xdr:col>19</xdr:col>
      <xdr:colOff>184150</xdr:colOff>
      <xdr:row>64</xdr:row>
      <xdr:rowOff>137281</xdr:rowOff>
    </xdr:to>
    <xdr:sp macro="" textlink="">
      <xdr:nvSpPr>
        <xdr:cNvPr id="137" name="フローチャート: 判断 136"/>
        <xdr:cNvSpPr/>
      </xdr:nvSpPr>
      <xdr:spPr>
        <a:xfrm>
          <a:off x="4064000" y="110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122058</xdr:rowOff>
    </xdr:from>
    <xdr:ext cx="736600" cy="259045"/>
    <xdr:sp macro="" textlink="">
      <xdr:nvSpPr>
        <xdr:cNvPr id="138" name="テキスト ボックス 137"/>
        <xdr:cNvSpPr txBox="1"/>
      </xdr:nvSpPr>
      <xdr:spPr>
        <a:xfrm>
          <a:off x="3733800" y="11094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97972</xdr:rowOff>
    </xdr:from>
    <xdr:to>
      <xdr:col>15</xdr:col>
      <xdr:colOff>82550</xdr:colOff>
      <xdr:row>64</xdr:row>
      <xdr:rowOff>97972</xdr:rowOff>
    </xdr:to>
    <xdr:cxnSp macro="">
      <xdr:nvCxnSpPr>
        <xdr:cNvPr id="139" name="直線コネクタ 138"/>
        <xdr:cNvCxnSpPr/>
      </xdr:nvCxnSpPr>
      <xdr:spPr>
        <a:xfrm>
          <a:off x="2336800" y="1107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127605</xdr:rowOff>
    </xdr:from>
    <xdr:to>
      <xdr:col>15</xdr:col>
      <xdr:colOff>133350</xdr:colOff>
      <xdr:row>65</xdr:row>
      <xdr:rowOff>57755</xdr:rowOff>
    </xdr:to>
    <xdr:sp macro="" textlink="">
      <xdr:nvSpPr>
        <xdr:cNvPr id="140" name="フローチャート: 判断 139"/>
        <xdr:cNvSpPr/>
      </xdr:nvSpPr>
      <xdr:spPr>
        <a:xfrm>
          <a:off x="3175000" y="1110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42532</xdr:rowOff>
    </xdr:from>
    <xdr:ext cx="762000" cy="259045"/>
    <xdr:sp macro="" textlink="">
      <xdr:nvSpPr>
        <xdr:cNvPr id="141" name="テキスト ボックス 140"/>
        <xdr:cNvSpPr txBox="1"/>
      </xdr:nvSpPr>
      <xdr:spPr>
        <a:xfrm>
          <a:off x="2844800" y="1118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152702</xdr:rowOff>
    </xdr:from>
    <xdr:to>
      <xdr:col>11</xdr:col>
      <xdr:colOff>31750</xdr:colOff>
      <xdr:row>64</xdr:row>
      <xdr:rowOff>97972</xdr:rowOff>
    </xdr:to>
    <xdr:cxnSp macro="">
      <xdr:nvCxnSpPr>
        <xdr:cNvPr id="142" name="直線コネクタ 141"/>
        <xdr:cNvCxnSpPr/>
      </xdr:nvCxnSpPr>
      <xdr:spPr>
        <a:xfrm>
          <a:off x="1447800" y="10611152"/>
          <a:ext cx="889000" cy="45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127605</xdr:rowOff>
    </xdr:from>
    <xdr:to>
      <xdr:col>11</xdr:col>
      <xdr:colOff>82550</xdr:colOff>
      <xdr:row>65</xdr:row>
      <xdr:rowOff>57755</xdr:rowOff>
    </xdr:to>
    <xdr:sp macro="" textlink="">
      <xdr:nvSpPr>
        <xdr:cNvPr id="143" name="フローチャート: 判断 142"/>
        <xdr:cNvSpPr/>
      </xdr:nvSpPr>
      <xdr:spPr>
        <a:xfrm>
          <a:off x="2286000" y="1110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42532</xdr:rowOff>
    </xdr:from>
    <xdr:ext cx="762000" cy="259045"/>
    <xdr:sp macro="" textlink="">
      <xdr:nvSpPr>
        <xdr:cNvPr id="144" name="テキスト ボックス 143"/>
        <xdr:cNvSpPr txBox="1"/>
      </xdr:nvSpPr>
      <xdr:spPr>
        <a:xfrm>
          <a:off x="1955800" y="1118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35681</xdr:rowOff>
    </xdr:from>
    <xdr:to>
      <xdr:col>7</xdr:col>
      <xdr:colOff>31750</xdr:colOff>
      <xdr:row>64</xdr:row>
      <xdr:rowOff>137281</xdr:rowOff>
    </xdr:to>
    <xdr:sp macro="" textlink="">
      <xdr:nvSpPr>
        <xdr:cNvPr id="145" name="フローチャート: 判断 144"/>
        <xdr:cNvSpPr/>
      </xdr:nvSpPr>
      <xdr:spPr>
        <a:xfrm>
          <a:off x="1397000" y="110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122058</xdr:rowOff>
    </xdr:from>
    <xdr:ext cx="762000" cy="259045"/>
    <xdr:sp macro="" textlink="">
      <xdr:nvSpPr>
        <xdr:cNvPr id="146" name="テキスト ボックス 145"/>
        <xdr:cNvSpPr txBox="1"/>
      </xdr:nvSpPr>
      <xdr:spPr>
        <a:xfrm>
          <a:off x="1066800" y="110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123976</xdr:rowOff>
    </xdr:from>
    <xdr:to>
      <xdr:col>23</xdr:col>
      <xdr:colOff>184150</xdr:colOff>
      <xdr:row>61</xdr:row>
      <xdr:rowOff>54126</xdr:rowOff>
    </xdr:to>
    <xdr:sp macro="" textlink="">
      <xdr:nvSpPr>
        <xdr:cNvPr id="152" name="楕円 151"/>
        <xdr:cNvSpPr/>
      </xdr:nvSpPr>
      <xdr:spPr>
        <a:xfrm>
          <a:off x="4902200" y="1041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140503</xdr:rowOff>
    </xdr:from>
    <xdr:ext cx="762000" cy="259045"/>
    <xdr:sp macro="" textlink="">
      <xdr:nvSpPr>
        <xdr:cNvPr id="153" name="財政構造の弾力性該当値テキスト"/>
        <xdr:cNvSpPr txBox="1"/>
      </xdr:nvSpPr>
      <xdr:spPr>
        <a:xfrm>
          <a:off x="5041900" y="1025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138188</xdr:rowOff>
    </xdr:from>
    <xdr:to>
      <xdr:col>19</xdr:col>
      <xdr:colOff>184150</xdr:colOff>
      <xdr:row>64</xdr:row>
      <xdr:rowOff>68338</xdr:rowOff>
    </xdr:to>
    <xdr:sp macro="" textlink="">
      <xdr:nvSpPr>
        <xdr:cNvPr id="154" name="楕円 153"/>
        <xdr:cNvSpPr/>
      </xdr:nvSpPr>
      <xdr:spPr>
        <a:xfrm>
          <a:off x="4064000" y="1093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78515</xdr:rowOff>
    </xdr:from>
    <xdr:ext cx="736600" cy="259045"/>
    <xdr:sp macro="" textlink="">
      <xdr:nvSpPr>
        <xdr:cNvPr id="155" name="テキスト ボックス 154"/>
        <xdr:cNvSpPr txBox="1"/>
      </xdr:nvSpPr>
      <xdr:spPr>
        <a:xfrm>
          <a:off x="3733800" y="10708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47172</xdr:rowOff>
    </xdr:from>
    <xdr:to>
      <xdr:col>15</xdr:col>
      <xdr:colOff>133350</xdr:colOff>
      <xdr:row>64</xdr:row>
      <xdr:rowOff>148772</xdr:rowOff>
    </xdr:to>
    <xdr:sp macro="" textlink="">
      <xdr:nvSpPr>
        <xdr:cNvPr id="156" name="楕円 155"/>
        <xdr:cNvSpPr/>
      </xdr:nvSpPr>
      <xdr:spPr>
        <a:xfrm>
          <a:off x="3175000" y="1101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158949</xdr:rowOff>
    </xdr:from>
    <xdr:ext cx="762000" cy="259045"/>
    <xdr:sp macro="" textlink="">
      <xdr:nvSpPr>
        <xdr:cNvPr id="157" name="テキスト ボックス 156"/>
        <xdr:cNvSpPr txBox="1"/>
      </xdr:nvSpPr>
      <xdr:spPr>
        <a:xfrm>
          <a:off x="2844800" y="1078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47172</xdr:rowOff>
    </xdr:from>
    <xdr:to>
      <xdr:col>11</xdr:col>
      <xdr:colOff>82550</xdr:colOff>
      <xdr:row>64</xdr:row>
      <xdr:rowOff>148772</xdr:rowOff>
    </xdr:to>
    <xdr:sp macro="" textlink="">
      <xdr:nvSpPr>
        <xdr:cNvPr id="158" name="楕円 157"/>
        <xdr:cNvSpPr/>
      </xdr:nvSpPr>
      <xdr:spPr>
        <a:xfrm>
          <a:off x="2286000" y="1101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158949</xdr:rowOff>
    </xdr:from>
    <xdr:ext cx="762000" cy="259045"/>
    <xdr:sp macro="" textlink="">
      <xdr:nvSpPr>
        <xdr:cNvPr id="159" name="テキスト ボックス 158"/>
        <xdr:cNvSpPr txBox="1"/>
      </xdr:nvSpPr>
      <xdr:spPr>
        <a:xfrm>
          <a:off x="1955800" y="1078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101902</xdr:rowOff>
    </xdr:from>
    <xdr:to>
      <xdr:col>7</xdr:col>
      <xdr:colOff>31750</xdr:colOff>
      <xdr:row>62</xdr:row>
      <xdr:rowOff>32052</xdr:rowOff>
    </xdr:to>
    <xdr:sp macro="" textlink="">
      <xdr:nvSpPr>
        <xdr:cNvPr id="160" name="楕円 159"/>
        <xdr:cNvSpPr/>
      </xdr:nvSpPr>
      <xdr:spPr>
        <a:xfrm>
          <a:off x="1397000" y="1056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42229</xdr:rowOff>
    </xdr:from>
    <xdr:ext cx="762000" cy="259045"/>
    <xdr:sp macro="" textlink="">
      <xdr:nvSpPr>
        <xdr:cNvPr id="161" name="テキスト ボックス 160"/>
        <xdr:cNvSpPr txBox="1"/>
      </xdr:nvSpPr>
      <xdr:spPr>
        <a:xfrm>
          <a:off x="1066800" y="1032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[216,042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れまでの人件費削減に向けた取り組みに加え、町有施設の指定管理者制度による民間委託の実施や内部管理コストの削減を図ってきたが、令和３年度においては役場新庁舎の建設に係る経費の増加により類似団体平均を１１，１２３円上回った。公営企業会計への繰出金が増額傾向にあること、定住化対策をより強化していくための補助金等が増額される見込みもあり、更なる節減を図る必要がある。</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129808</xdr:rowOff>
    </xdr:from>
    <xdr:to>
      <xdr:col>23</xdr:col>
      <xdr:colOff>133350</xdr:colOff>
      <xdr:row>88</xdr:row>
      <xdr:rowOff>148999</xdr:rowOff>
    </xdr:to>
    <xdr:cxnSp macro="">
      <xdr:nvCxnSpPr>
        <xdr:cNvPr id="193" name="直線コネクタ 192"/>
        <xdr:cNvCxnSpPr/>
      </xdr:nvCxnSpPr>
      <xdr:spPr>
        <a:xfrm flipV="1">
          <a:off x="4953000" y="13845808"/>
          <a:ext cx="0" cy="13907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121076</xdr:rowOff>
    </xdr:from>
    <xdr:ext cx="762000" cy="259045"/>
    <xdr:sp macro="" textlink="">
      <xdr:nvSpPr>
        <xdr:cNvPr id="194" name="人件費・物件費等の状況最小値テキスト"/>
        <xdr:cNvSpPr txBox="1"/>
      </xdr:nvSpPr>
      <xdr:spPr>
        <a:xfrm>
          <a:off x="5041900" y="15208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148999</xdr:rowOff>
    </xdr:from>
    <xdr:to>
      <xdr:col>24</xdr:col>
      <xdr:colOff>12700</xdr:colOff>
      <xdr:row>88</xdr:row>
      <xdr:rowOff>148999</xdr:rowOff>
    </xdr:to>
    <xdr:cxnSp macro="">
      <xdr:nvCxnSpPr>
        <xdr:cNvPr id="195" name="直線コネクタ 194"/>
        <xdr:cNvCxnSpPr/>
      </xdr:nvCxnSpPr>
      <xdr:spPr>
        <a:xfrm>
          <a:off x="4864100" y="15236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44735</xdr:rowOff>
    </xdr:from>
    <xdr:ext cx="762000" cy="259045"/>
    <xdr:sp macro="" textlink="">
      <xdr:nvSpPr>
        <xdr:cNvPr id="196" name="人件費・物件費等の状況最大値テキスト"/>
        <xdr:cNvSpPr txBox="1"/>
      </xdr:nvSpPr>
      <xdr:spPr>
        <a:xfrm>
          <a:off x="5041900" y="135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129808</xdr:rowOff>
    </xdr:from>
    <xdr:to>
      <xdr:col>24</xdr:col>
      <xdr:colOff>12700</xdr:colOff>
      <xdr:row>80</xdr:row>
      <xdr:rowOff>129808</xdr:rowOff>
    </xdr:to>
    <xdr:cxnSp macro="">
      <xdr:nvCxnSpPr>
        <xdr:cNvPr id="197" name="直線コネクタ 196"/>
        <xdr:cNvCxnSpPr/>
      </xdr:nvCxnSpPr>
      <xdr:spPr>
        <a:xfrm>
          <a:off x="4864100" y="13845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4279</xdr:rowOff>
    </xdr:from>
    <xdr:to>
      <xdr:col>23</xdr:col>
      <xdr:colOff>133350</xdr:colOff>
      <xdr:row>82</xdr:row>
      <xdr:rowOff>84328</xdr:rowOff>
    </xdr:to>
    <xdr:cxnSp macro="">
      <xdr:nvCxnSpPr>
        <xdr:cNvPr id="198" name="直線コネクタ 197"/>
        <xdr:cNvCxnSpPr/>
      </xdr:nvCxnSpPr>
      <xdr:spPr>
        <a:xfrm>
          <a:off x="4114800" y="14063179"/>
          <a:ext cx="838200" cy="80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11712</xdr:rowOff>
    </xdr:from>
    <xdr:ext cx="762000" cy="259045"/>
    <xdr:sp macro="" textlink="">
      <xdr:nvSpPr>
        <xdr:cNvPr id="199" name="人件費・物件費等の状況平均値テキスト"/>
        <xdr:cNvSpPr txBox="1"/>
      </xdr:nvSpPr>
      <xdr:spPr>
        <a:xfrm>
          <a:off x="5041900" y="13899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166635</xdr:rowOff>
    </xdr:from>
    <xdr:to>
      <xdr:col>23</xdr:col>
      <xdr:colOff>184150</xdr:colOff>
      <xdr:row>82</xdr:row>
      <xdr:rowOff>96785</xdr:rowOff>
    </xdr:to>
    <xdr:sp macro="" textlink="">
      <xdr:nvSpPr>
        <xdr:cNvPr id="200" name="フローチャート: 判断 199"/>
        <xdr:cNvSpPr/>
      </xdr:nvSpPr>
      <xdr:spPr>
        <a:xfrm>
          <a:off x="4902200" y="1405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78680</xdr:rowOff>
    </xdr:from>
    <xdr:to>
      <xdr:col>19</xdr:col>
      <xdr:colOff>133350</xdr:colOff>
      <xdr:row>82</xdr:row>
      <xdr:rowOff>4279</xdr:rowOff>
    </xdr:to>
    <xdr:cxnSp macro="">
      <xdr:nvCxnSpPr>
        <xdr:cNvPr id="201" name="直線コネクタ 200"/>
        <xdr:cNvCxnSpPr/>
      </xdr:nvCxnSpPr>
      <xdr:spPr>
        <a:xfrm>
          <a:off x="3225800" y="13966130"/>
          <a:ext cx="889000" cy="9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129502</xdr:rowOff>
    </xdr:from>
    <xdr:to>
      <xdr:col>19</xdr:col>
      <xdr:colOff>184150</xdr:colOff>
      <xdr:row>82</xdr:row>
      <xdr:rowOff>59652</xdr:rowOff>
    </xdr:to>
    <xdr:sp macro="" textlink="">
      <xdr:nvSpPr>
        <xdr:cNvPr id="202" name="フローチャート: 判断 201"/>
        <xdr:cNvSpPr/>
      </xdr:nvSpPr>
      <xdr:spPr>
        <a:xfrm>
          <a:off x="4064000" y="1401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44429</xdr:rowOff>
    </xdr:from>
    <xdr:ext cx="736600" cy="259045"/>
    <xdr:sp macro="" textlink="">
      <xdr:nvSpPr>
        <xdr:cNvPr id="203" name="テキスト ボックス 202"/>
        <xdr:cNvSpPr txBox="1"/>
      </xdr:nvSpPr>
      <xdr:spPr>
        <a:xfrm>
          <a:off x="3733800" y="14103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60018</xdr:rowOff>
    </xdr:from>
    <xdr:to>
      <xdr:col>15</xdr:col>
      <xdr:colOff>82550</xdr:colOff>
      <xdr:row>81</xdr:row>
      <xdr:rowOff>78680</xdr:rowOff>
    </xdr:to>
    <xdr:cxnSp macro="">
      <xdr:nvCxnSpPr>
        <xdr:cNvPr id="204" name="直線コネクタ 203"/>
        <xdr:cNvCxnSpPr/>
      </xdr:nvCxnSpPr>
      <xdr:spPr>
        <a:xfrm>
          <a:off x="2336800" y="13947468"/>
          <a:ext cx="889000" cy="18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106769</xdr:rowOff>
    </xdr:from>
    <xdr:to>
      <xdr:col>15</xdr:col>
      <xdr:colOff>133350</xdr:colOff>
      <xdr:row>82</xdr:row>
      <xdr:rowOff>36919</xdr:rowOff>
    </xdr:to>
    <xdr:sp macro="" textlink="">
      <xdr:nvSpPr>
        <xdr:cNvPr id="205" name="フローチャート: 判断 204"/>
        <xdr:cNvSpPr/>
      </xdr:nvSpPr>
      <xdr:spPr>
        <a:xfrm>
          <a:off x="3175000" y="139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21696</xdr:rowOff>
    </xdr:from>
    <xdr:ext cx="762000" cy="259045"/>
    <xdr:sp macro="" textlink="">
      <xdr:nvSpPr>
        <xdr:cNvPr id="206" name="テキスト ボックス 205"/>
        <xdr:cNvSpPr txBox="1"/>
      </xdr:nvSpPr>
      <xdr:spPr>
        <a:xfrm>
          <a:off x="2844800" y="14080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50986</xdr:rowOff>
    </xdr:from>
    <xdr:to>
      <xdr:col>11</xdr:col>
      <xdr:colOff>31750</xdr:colOff>
      <xdr:row>81</xdr:row>
      <xdr:rowOff>60018</xdr:rowOff>
    </xdr:to>
    <xdr:cxnSp macro="">
      <xdr:nvCxnSpPr>
        <xdr:cNvPr id="207" name="直線コネクタ 206"/>
        <xdr:cNvCxnSpPr/>
      </xdr:nvCxnSpPr>
      <xdr:spPr>
        <a:xfrm>
          <a:off x="1447800" y="13938436"/>
          <a:ext cx="889000" cy="9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60570</xdr:rowOff>
    </xdr:from>
    <xdr:to>
      <xdr:col>11</xdr:col>
      <xdr:colOff>82550</xdr:colOff>
      <xdr:row>81</xdr:row>
      <xdr:rowOff>162170</xdr:rowOff>
    </xdr:to>
    <xdr:sp macro="" textlink="">
      <xdr:nvSpPr>
        <xdr:cNvPr id="208" name="フローチャート: 判断 207"/>
        <xdr:cNvSpPr/>
      </xdr:nvSpPr>
      <xdr:spPr>
        <a:xfrm>
          <a:off x="2286000" y="13948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146947</xdr:rowOff>
    </xdr:from>
    <xdr:ext cx="762000" cy="259045"/>
    <xdr:sp macro="" textlink="">
      <xdr:nvSpPr>
        <xdr:cNvPr id="209" name="テキスト ボックス 208"/>
        <xdr:cNvSpPr txBox="1"/>
      </xdr:nvSpPr>
      <xdr:spPr>
        <a:xfrm>
          <a:off x="1955800" y="140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61531</xdr:rowOff>
    </xdr:from>
    <xdr:to>
      <xdr:col>7</xdr:col>
      <xdr:colOff>31750</xdr:colOff>
      <xdr:row>81</xdr:row>
      <xdr:rowOff>163131</xdr:rowOff>
    </xdr:to>
    <xdr:sp macro="" textlink="">
      <xdr:nvSpPr>
        <xdr:cNvPr id="210" name="フローチャート: 判断 209"/>
        <xdr:cNvSpPr/>
      </xdr:nvSpPr>
      <xdr:spPr>
        <a:xfrm>
          <a:off x="1397000" y="1394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147908</xdr:rowOff>
    </xdr:from>
    <xdr:ext cx="762000" cy="259045"/>
    <xdr:sp macro="" textlink="">
      <xdr:nvSpPr>
        <xdr:cNvPr id="211" name="テキスト ボックス 210"/>
        <xdr:cNvSpPr txBox="1"/>
      </xdr:nvSpPr>
      <xdr:spPr>
        <a:xfrm>
          <a:off x="1066800" y="14035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33528</xdr:rowOff>
    </xdr:from>
    <xdr:to>
      <xdr:col>23</xdr:col>
      <xdr:colOff>184150</xdr:colOff>
      <xdr:row>82</xdr:row>
      <xdr:rowOff>135128</xdr:rowOff>
    </xdr:to>
    <xdr:sp macro="" textlink="">
      <xdr:nvSpPr>
        <xdr:cNvPr id="217" name="楕円 216"/>
        <xdr:cNvSpPr/>
      </xdr:nvSpPr>
      <xdr:spPr>
        <a:xfrm>
          <a:off x="4902200" y="1409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5605</xdr:rowOff>
    </xdr:from>
    <xdr:ext cx="762000" cy="259045"/>
    <xdr:sp macro="" textlink="">
      <xdr:nvSpPr>
        <xdr:cNvPr id="218" name="人件費・物件費等の状況該当値テキスト"/>
        <xdr:cNvSpPr txBox="1"/>
      </xdr:nvSpPr>
      <xdr:spPr>
        <a:xfrm>
          <a:off x="5041900" y="1406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124929</xdr:rowOff>
    </xdr:from>
    <xdr:to>
      <xdr:col>19</xdr:col>
      <xdr:colOff>184150</xdr:colOff>
      <xdr:row>82</xdr:row>
      <xdr:rowOff>55079</xdr:rowOff>
    </xdr:to>
    <xdr:sp macro="" textlink="">
      <xdr:nvSpPr>
        <xdr:cNvPr id="219" name="楕円 218"/>
        <xdr:cNvSpPr/>
      </xdr:nvSpPr>
      <xdr:spPr>
        <a:xfrm>
          <a:off x="4064000" y="1401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65256</xdr:rowOff>
    </xdr:from>
    <xdr:ext cx="736600" cy="259045"/>
    <xdr:sp macro="" textlink="">
      <xdr:nvSpPr>
        <xdr:cNvPr id="220" name="テキスト ボックス 219"/>
        <xdr:cNvSpPr txBox="1"/>
      </xdr:nvSpPr>
      <xdr:spPr>
        <a:xfrm>
          <a:off x="3733800" y="13781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27880</xdr:rowOff>
    </xdr:from>
    <xdr:to>
      <xdr:col>15</xdr:col>
      <xdr:colOff>133350</xdr:colOff>
      <xdr:row>81</xdr:row>
      <xdr:rowOff>129480</xdr:rowOff>
    </xdr:to>
    <xdr:sp macro="" textlink="">
      <xdr:nvSpPr>
        <xdr:cNvPr id="221" name="楕円 220"/>
        <xdr:cNvSpPr/>
      </xdr:nvSpPr>
      <xdr:spPr>
        <a:xfrm>
          <a:off x="3175000" y="1391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139657</xdr:rowOff>
    </xdr:from>
    <xdr:ext cx="762000" cy="259045"/>
    <xdr:sp macro="" textlink="">
      <xdr:nvSpPr>
        <xdr:cNvPr id="222" name="テキスト ボックス 221"/>
        <xdr:cNvSpPr txBox="1"/>
      </xdr:nvSpPr>
      <xdr:spPr>
        <a:xfrm>
          <a:off x="2844800" y="1368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9218</xdr:rowOff>
    </xdr:from>
    <xdr:to>
      <xdr:col>11</xdr:col>
      <xdr:colOff>82550</xdr:colOff>
      <xdr:row>81</xdr:row>
      <xdr:rowOff>110818</xdr:rowOff>
    </xdr:to>
    <xdr:sp macro="" textlink="">
      <xdr:nvSpPr>
        <xdr:cNvPr id="223" name="楕円 222"/>
        <xdr:cNvSpPr/>
      </xdr:nvSpPr>
      <xdr:spPr>
        <a:xfrm>
          <a:off x="2286000" y="1389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120995</xdr:rowOff>
    </xdr:from>
    <xdr:ext cx="762000" cy="259045"/>
    <xdr:sp macro="" textlink="">
      <xdr:nvSpPr>
        <xdr:cNvPr id="224" name="テキスト ボックス 223"/>
        <xdr:cNvSpPr txBox="1"/>
      </xdr:nvSpPr>
      <xdr:spPr>
        <a:xfrm>
          <a:off x="1955800" y="1366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186</xdr:rowOff>
    </xdr:from>
    <xdr:to>
      <xdr:col>7</xdr:col>
      <xdr:colOff>31750</xdr:colOff>
      <xdr:row>81</xdr:row>
      <xdr:rowOff>101786</xdr:rowOff>
    </xdr:to>
    <xdr:sp macro="" textlink="">
      <xdr:nvSpPr>
        <xdr:cNvPr id="225" name="楕円 224"/>
        <xdr:cNvSpPr/>
      </xdr:nvSpPr>
      <xdr:spPr>
        <a:xfrm>
          <a:off x="1397000" y="1388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111963</xdr:rowOff>
    </xdr:from>
    <xdr:ext cx="762000" cy="259045"/>
    <xdr:sp macro="" textlink="">
      <xdr:nvSpPr>
        <xdr:cNvPr id="226" name="テキスト ボックス 225"/>
        <xdr:cNvSpPr txBox="1"/>
      </xdr:nvSpPr>
      <xdr:spPr>
        <a:xfrm>
          <a:off x="1066800" y="1365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類似団体平均を０．８ポイント上回っているものの、県内団体中最下位に近く、依然として低い水準で推移している。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148872</xdr:rowOff>
    </xdr:from>
    <xdr:to>
      <xdr:col>81</xdr:col>
      <xdr:colOff>44450</xdr:colOff>
      <xdr:row>89</xdr:row>
      <xdr:rowOff>96661</xdr:rowOff>
    </xdr:to>
    <xdr:cxnSp macro="">
      <xdr:nvCxnSpPr>
        <xdr:cNvPr id="255" name="直線コネクタ 254"/>
        <xdr:cNvCxnSpPr/>
      </xdr:nvCxnSpPr>
      <xdr:spPr>
        <a:xfrm flipV="1">
          <a:off x="17018000" y="13693422"/>
          <a:ext cx="0" cy="16622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68738</xdr:rowOff>
    </xdr:from>
    <xdr:ext cx="762000" cy="259045"/>
    <xdr:sp macro="" textlink="">
      <xdr:nvSpPr>
        <xdr:cNvPr id="256" name="給与水準   （国との比較）最小値テキスト"/>
        <xdr:cNvSpPr txBox="1"/>
      </xdr:nvSpPr>
      <xdr:spPr>
        <a:xfrm>
          <a:off x="17106900" y="1532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96661</xdr:rowOff>
    </xdr:from>
    <xdr:to>
      <xdr:col>81</xdr:col>
      <xdr:colOff>133350</xdr:colOff>
      <xdr:row>89</xdr:row>
      <xdr:rowOff>96661</xdr:rowOff>
    </xdr:to>
    <xdr:cxnSp macro="">
      <xdr:nvCxnSpPr>
        <xdr:cNvPr id="257" name="直線コネクタ 256"/>
        <xdr:cNvCxnSpPr/>
      </xdr:nvCxnSpPr>
      <xdr:spPr>
        <a:xfrm>
          <a:off x="16929100" y="1535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63799</xdr:rowOff>
    </xdr:from>
    <xdr:ext cx="762000" cy="259045"/>
    <xdr:sp macro="" textlink="">
      <xdr:nvSpPr>
        <xdr:cNvPr id="258" name="給与水準   （国との比較）最大値テキスト"/>
        <xdr:cNvSpPr txBox="1"/>
      </xdr:nvSpPr>
      <xdr:spPr>
        <a:xfrm>
          <a:off x="17106900" y="1343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148872</xdr:rowOff>
    </xdr:from>
    <xdr:to>
      <xdr:col>81</xdr:col>
      <xdr:colOff>133350</xdr:colOff>
      <xdr:row>79</xdr:row>
      <xdr:rowOff>148872</xdr:rowOff>
    </xdr:to>
    <xdr:cxnSp macro="">
      <xdr:nvCxnSpPr>
        <xdr:cNvPr id="259" name="直線コネクタ 258"/>
        <xdr:cNvCxnSpPr/>
      </xdr:nvCxnSpPr>
      <xdr:spPr>
        <a:xfrm>
          <a:off x="16929100" y="1369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61384</xdr:rowOff>
    </xdr:from>
    <xdr:to>
      <xdr:col>81</xdr:col>
      <xdr:colOff>44450</xdr:colOff>
      <xdr:row>86</xdr:row>
      <xdr:rowOff>61384</xdr:rowOff>
    </xdr:to>
    <xdr:cxnSp macro="">
      <xdr:nvCxnSpPr>
        <xdr:cNvPr id="260" name="直線コネクタ 259"/>
        <xdr:cNvCxnSpPr/>
      </xdr:nvCxnSpPr>
      <xdr:spPr>
        <a:xfrm>
          <a:off x="16179800" y="148060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91316</xdr:rowOff>
    </xdr:from>
    <xdr:ext cx="762000" cy="259045"/>
    <xdr:sp macro="" textlink="">
      <xdr:nvSpPr>
        <xdr:cNvPr id="261" name="給与水準   （国との比較）平均値テキスト"/>
        <xdr:cNvSpPr txBox="1"/>
      </xdr:nvSpPr>
      <xdr:spPr>
        <a:xfrm>
          <a:off x="17106900" y="144931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74789</xdr:rowOff>
    </xdr:from>
    <xdr:to>
      <xdr:col>81</xdr:col>
      <xdr:colOff>95250</xdr:colOff>
      <xdr:row>86</xdr:row>
      <xdr:rowOff>4939</xdr:rowOff>
    </xdr:to>
    <xdr:sp macro="" textlink="">
      <xdr:nvSpPr>
        <xdr:cNvPr id="262" name="フローチャート: 判断 261"/>
        <xdr:cNvSpPr/>
      </xdr:nvSpPr>
      <xdr:spPr>
        <a:xfrm>
          <a:off x="169672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7761</xdr:rowOff>
    </xdr:from>
    <xdr:to>
      <xdr:col>77</xdr:col>
      <xdr:colOff>44450</xdr:colOff>
      <xdr:row>86</xdr:row>
      <xdr:rowOff>61384</xdr:rowOff>
    </xdr:to>
    <xdr:cxnSp macro="">
      <xdr:nvCxnSpPr>
        <xdr:cNvPr id="263" name="直線コネクタ 262"/>
        <xdr:cNvCxnSpPr/>
      </xdr:nvCxnSpPr>
      <xdr:spPr>
        <a:xfrm>
          <a:off x="15290800" y="14752461"/>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4" name="フローチャート: 判断 263"/>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146349</xdr:rowOff>
    </xdr:from>
    <xdr:ext cx="736600" cy="259045"/>
    <xdr:sp macro="" textlink="">
      <xdr:nvSpPr>
        <xdr:cNvPr id="265" name="テキスト ボックス 264"/>
        <xdr:cNvSpPr txBox="1"/>
      </xdr:nvSpPr>
      <xdr:spPr>
        <a:xfrm>
          <a:off x="15798800" y="14376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86</xdr:row>
      <xdr:rowOff>7761</xdr:rowOff>
    </xdr:to>
    <xdr:cxnSp macro="">
      <xdr:nvCxnSpPr>
        <xdr:cNvPr id="266" name="直線コネクタ 265"/>
        <xdr:cNvCxnSpPr/>
      </xdr:nvCxnSpPr>
      <xdr:spPr>
        <a:xfrm>
          <a:off x="14401800" y="1472565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47978</xdr:rowOff>
    </xdr:from>
    <xdr:to>
      <xdr:col>73</xdr:col>
      <xdr:colOff>44450</xdr:colOff>
      <xdr:row>85</xdr:row>
      <xdr:rowOff>149578</xdr:rowOff>
    </xdr:to>
    <xdr:sp macro="" textlink="">
      <xdr:nvSpPr>
        <xdr:cNvPr id="267" name="フローチャート: 判断 266"/>
        <xdr:cNvSpPr/>
      </xdr:nvSpPr>
      <xdr:spPr>
        <a:xfrm>
          <a:off x="15240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159755</xdr:rowOff>
    </xdr:from>
    <xdr:ext cx="762000" cy="259045"/>
    <xdr:sp macro="" textlink="">
      <xdr:nvSpPr>
        <xdr:cNvPr id="268" name="テキスト ボックス 267"/>
        <xdr:cNvSpPr txBox="1"/>
      </xdr:nvSpPr>
      <xdr:spPr>
        <a:xfrm>
          <a:off x="14909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152400</xdr:rowOff>
    </xdr:from>
    <xdr:to>
      <xdr:col>68</xdr:col>
      <xdr:colOff>152400</xdr:colOff>
      <xdr:row>86</xdr:row>
      <xdr:rowOff>21166</xdr:rowOff>
    </xdr:to>
    <xdr:cxnSp macro="">
      <xdr:nvCxnSpPr>
        <xdr:cNvPr id="269" name="直線コネクタ 268"/>
        <xdr:cNvCxnSpPr/>
      </xdr:nvCxnSpPr>
      <xdr:spPr>
        <a:xfrm flipV="1">
          <a:off x="13512800" y="1472565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70" name="フローチャート: 判断 269"/>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71" name="テキスト ボックス 270"/>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72" name="フローチャート: 判断 271"/>
        <xdr:cNvSpPr/>
      </xdr:nvSpPr>
      <xdr:spPr>
        <a:xfrm>
          <a:off x="13462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159755</xdr:rowOff>
    </xdr:from>
    <xdr:ext cx="762000" cy="259045"/>
    <xdr:sp macro="" textlink="">
      <xdr:nvSpPr>
        <xdr:cNvPr id="273" name="テキスト ボックス 272"/>
        <xdr:cNvSpPr txBox="1"/>
      </xdr:nvSpPr>
      <xdr:spPr>
        <a:xfrm>
          <a:off x="13131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10584</xdr:rowOff>
    </xdr:from>
    <xdr:to>
      <xdr:col>81</xdr:col>
      <xdr:colOff>95250</xdr:colOff>
      <xdr:row>86</xdr:row>
      <xdr:rowOff>112184</xdr:rowOff>
    </xdr:to>
    <xdr:sp macro="" textlink="">
      <xdr:nvSpPr>
        <xdr:cNvPr id="279" name="楕円 278"/>
        <xdr:cNvSpPr/>
      </xdr:nvSpPr>
      <xdr:spPr>
        <a:xfrm>
          <a:off x="169672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154111</xdr:rowOff>
    </xdr:from>
    <xdr:ext cx="762000" cy="259045"/>
    <xdr:sp macro="" textlink="">
      <xdr:nvSpPr>
        <xdr:cNvPr id="280" name="給与水準   （国との比較）該当値テキスト"/>
        <xdr:cNvSpPr txBox="1"/>
      </xdr:nvSpPr>
      <xdr:spPr>
        <a:xfrm>
          <a:off x="17106900" y="147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10584</xdr:rowOff>
    </xdr:from>
    <xdr:to>
      <xdr:col>77</xdr:col>
      <xdr:colOff>95250</xdr:colOff>
      <xdr:row>86</xdr:row>
      <xdr:rowOff>112184</xdr:rowOff>
    </xdr:to>
    <xdr:sp macro="" textlink="">
      <xdr:nvSpPr>
        <xdr:cNvPr id="281" name="楕円 280"/>
        <xdr:cNvSpPr/>
      </xdr:nvSpPr>
      <xdr:spPr>
        <a:xfrm>
          <a:off x="16129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macro="" textlink="">
      <xdr:nvSpPr>
        <xdr:cNvPr id="282" name="テキスト ボックス 281"/>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128411</xdr:rowOff>
    </xdr:from>
    <xdr:to>
      <xdr:col>73</xdr:col>
      <xdr:colOff>44450</xdr:colOff>
      <xdr:row>86</xdr:row>
      <xdr:rowOff>58561</xdr:rowOff>
    </xdr:to>
    <xdr:sp macro="" textlink="">
      <xdr:nvSpPr>
        <xdr:cNvPr id="283" name="楕円 282"/>
        <xdr:cNvSpPr/>
      </xdr:nvSpPr>
      <xdr:spPr>
        <a:xfrm>
          <a:off x="15240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43338</xdr:rowOff>
    </xdr:from>
    <xdr:ext cx="762000" cy="259045"/>
    <xdr:sp macro="" textlink="">
      <xdr:nvSpPr>
        <xdr:cNvPr id="284" name="テキスト ボックス 283"/>
        <xdr:cNvSpPr txBox="1"/>
      </xdr:nvSpPr>
      <xdr:spPr>
        <a:xfrm>
          <a:off x="14909800" y="1478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101600</xdr:rowOff>
    </xdr:from>
    <xdr:to>
      <xdr:col>68</xdr:col>
      <xdr:colOff>203200</xdr:colOff>
      <xdr:row>86</xdr:row>
      <xdr:rowOff>31750</xdr:rowOff>
    </xdr:to>
    <xdr:sp macro="" textlink="">
      <xdr:nvSpPr>
        <xdr:cNvPr id="285" name="楕円 284"/>
        <xdr:cNvSpPr/>
      </xdr:nvSpPr>
      <xdr:spPr>
        <a:xfrm>
          <a:off x="14351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86" name="テキスト ボックス 285"/>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87" name="楕円 286"/>
        <xdr:cNvSpPr/>
      </xdr:nvSpPr>
      <xdr:spPr>
        <a:xfrm>
          <a:off x="13462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88" name="テキスト ボックス 287"/>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３年度における人口千人当たり職員数は、類似団体平均を０．６５人下回っているものの、ほぼ平均的な数値で推移している。平成１７年度に策定した「遊佐町まちづくり再編プラン」の中で、１９５名の職員数を以後１０年間で４０名以上、定年退職に合わせて段階的に削減するとして取り組んできた。令和３年度における職員数は１２８名であり、目標とする削減が図られてきたといえる。しかし、分母となる人口が急激に減少していることにより職員の削減数が効果として現われにくい状況になっている。</a:t>
          </a: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5" name="直線コネクタ 304"/>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6" name="テキスト ボックス 305"/>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7" name="直線コネクタ 306"/>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8" name="テキスト ボックス 307"/>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9" name="直線コネクタ 308"/>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0" name="テキスト ボックス 309"/>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1" name="直線コネクタ 310"/>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2" name="テキスト ボックス 311"/>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3" name="直線コネクタ 312"/>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4" name="テキスト ボックス 313"/>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5" name="直線コネクタ 314"/>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6" name="テキスト ボックス 315"/>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7" name="直線コネクタ 316"/>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8" name="テキスト ボックス 317"/>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74144</xdr:rowOff>
    </xdr:from>
    <xdr:to>
      <xdr:col>81</xdr:col>
      <xdr:colOff>44450</xdr:colOff>
      <xdr:row>66</xdr:row>
      <xdr:rowOff>168728</xdr:rowOff>
    </xdr:to>
    <xdr:cxnSp macro="">
      <xdr:nvCxnSpPr>
        <xdr:cNvPr id="320" name="直線コネクタ 319"/>
        <xdr:cNvCxnSpPr/>
      </xdr:nvCxnSpPr>
      <xdr:spPr>
        <a:xfrm flipV="1">
          <a:off x="17018000" y="10018244"/>
          <a:ext cx="0" cy="1466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140805</xdr:rowOff>
    </xdr:from>
    <xdr:ext cx="762000" cy="259045"/>
    <xdr:sp macro="" textlink="">
      <xdr:nvSpPr>
        <xdr:cNvPr id="321" name="定員管理の状況最小値テキスト"/>
        <xdr:cNvSpPr txBox="1"/>
      </xdr:nvSpPr>
      <xdr:spPr>
        <a:xfrm>
          <a:off x="17106900" y="1145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168728</xdr:rowOff>
    </xdr:from>
    <xdr:to>
      <xdr:col>81</xdr:col>
      <xdr:colOff>133350</xdr:colOff>
      <xdr:row>66</xdr:row>
      <xdr:rowOff>168728</xdr:rowOff>
    </xdr:to>
    <xdr:cxnSp macro="">
      <xdr:nvCxnSpPr>
        <xdr:cNvPr id="322" name="直線コネクタ 321"/>
        <xdr:cNvCxnSpPr/>
      </xdr:nvCxnSpPr>
      <xdr:spPr>
        <a:xfrm>
          <a:off x="16929100" y="1148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160521</xdr:rowOff>
    </xdr:from>
    <xdr:ext cx="762000" cy="259045"/>
    <xdr:sp macro="" textlink="">
      <xdr:nvSpPr>
        <xdr:cNvPr id="323" name="定員管理の状況最大値テキスト"/>
        <xdr:cNvSpPr txBox="1"/>
      </xdr:nvSpPr>
      <xdr:spPr>
        <a:xfrm>
          <a:off x="17106900" y="9761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74144</xdr:rowOff>
    </xdr:from>
    <xdr:to>
      <xdr:col>81</xdr:col>
      <xdr:colOff>133350</xdr:colOff>
      <xdr:row>58</xdr:row>
      <xdr:rowOff>74144</xdr:rowOff>
    </xdr:to>
    <xdr:cxnSp macro="">
      <xdr:nvCxnSpPr>
        <xdr:cNvPr id="324" name="直線コネクタ 323"/>
        <xdr:cNvCxnSpPr/>
      </xdr:nvCxnSpPr>
      <xdr:spPr>
        <a:xfrm>
          <a:off x="16929100" y="1001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55275</xdr:rowOff>
    </xdr:from>
    <xdr:to>
      <xdr:col>81</xdr:col>
      <xdr:colOff>44450</xdr:colOff>
      <xdr:row>60</xdr:row>
      <xdr:rowOff>82852</xdr:rowOff>
    </xdr:to>
    <xdr:cxnSp macro="">
      <xdr:nvCxnSpPr>
        <xdr:cNvPr id="325" name="直線コネクタ 324"/>
        <xdr:cNvCxnSpPr/>
      </xdr:nvCxnSpPr>
      <xdr:spPr>
        <a:xfrm>
          <a:off x="16179800" y="10342275"/>
          <a:ext cx="8382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78818</xdr:rowOff>
    </xdr:from>
    <xdr:ext cx="762000" cy="259045"/>
    <xdr:sp macro="" textlink="">
      <xdr:nvSpPr>
        <xdr:cNvPr id="326" name="定員管理の状況平均値テキスト"/>
        <xdr:cNvSpPr txBox="1"/>
      </xdr:nvSpPr>
      <xdr:spPr>
        <a:xfrm>
          <a:off x="17106900" y="103658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106741</xdr:rowOff>
    </xdr:from>
    <xdr:to>
      <xdr:col>81</xdr:col>
      <xdr:colOff>95250</xdr:colOff>
      <xdr:row>61</xdr:row>
      <xdr:rowOff>36891</xdr:rowOff>
    </xdr:to>
    <xdr:sp macro="" textlink="">
      <xdr:nvSpPr>
        <xdr:cNvPr id="327" name="フローチャート: 判断 326"/>
        <xdr:cNvSpPr/>
      </xdr:nvSpPr>
      <xdr:spPr>
        <a:xfrm>
          <a:off x="169672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55275</xdr:rowOff>
    </xdr:from>
    <xdr:to>
      <xdr:col>77</xdr:col>
      <xdr:colOff>44450</xdr:colOff>
      <xdr:row>60</xdr:row>
      <xdr:rowOff>75958</xdr:rowOff>
    </xdr:to>
    <xdr:cxnSp macro="">
      <xdr:nvCxnSpPr>
        <xdr:cNvPr id="328" name="直線コネクタ 327"/>
        <xdr:cNvCxnSpPr/>
      </xdr:nvCxnSpPr>
      <xdr:spPr>
        <a:xfrm flipV="1">
          <a:off x="15290800" y="10342275"/>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73418</xdr:rowOff>
    </xdr:from>
    <xdr:to>
      <xdr:col>77</xdr:col>
      <xdr:colOff>95250</xdr:colOff>
      <xdr:row>61</xdr:row>
      <xdr:rowOff>3568</xdr:rowOff>
    </xdr:to>
    <xdr:sp macro="" textlink="">
      <xdr:nvSpPr>
        <xdr:cNvPr id="329" name="フローチャート: 判断 328"/>
        <xdr:cNvSpPr/>
      </xdr:nvSpPr>
      <xdr:spPr>
        <a:xfrm>
          <a:off x="16129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159795</xdr:rowOff>
    </xdr:from>
    <xdr:ext cx="736600" cy="259045"/>
    <xdr:sp macro="" textlink="">
      <xdr:nvSpPr>
        <xdr:cNvPr id="330" name="テキスト ボックス 329"/>
        <xdr:cNvSpPr txBox="1"/>
      </xdr:nvSpPr>
      <xdr:spPr>
        <a:xfrm>
          <a:off x="15798800" y="10446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75958</xdr:rowOff>
    </xdr:from>
    <xdr:to>
      <xdr:col>72</xdr:col>
      <xdr:colOff>203200</xdr:colOff>
      <xdr:row>60</xdr:row>
      <xdr:rowOff>79405</xdr:rowOff>
    </xdr:to>
    <xdr:cxnSp macro="">
      <xdr:nvCxnSpPr>
        <xdr:cNvPr id="331" name="直線コネクタ 330"/>
        <xdr:cNvCxnSpPr/>
      </xdr:nvCxnSpPr>
      <xdr:spPr>
        <a:xfrm flipV="1">
          <a:off x="14401800" y="10362958"/>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122827</xdr:rowOff>
    </xdr:from>
    <xdr:to>
      <xdr:col>73</xdr:col>
      <xdr:colOff>44450</xdr:colOff>
      <xdr:row>61</xdr:row>
      <xdr:rowOff>52977</xdr:rowOff>
    </xdr:to>
    <xdr:sp macro="" textlink="">
      <xdr:nvSpPr>
        <xdr:cNvPr id="332" name="フローチャート: 判断 331"/>
        <xdr:cNvSpPr/>
      </xdr:nvSpPr>
      <xdr:spPr>
        <a:xfrm>
          <a:off x="15240000" y="1040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37754</xdr:rowOff>
    </xdr:from>
    <xdr:ext cx="762000" cy="259045"/>
    <xdr:sp macro="" textlink="">
      <xdr:nvSpPr>
        <xdr:cNvPr id="333" name="テキスト ボックス 332"/>
        <xdr:cNvSpPr txBox="1"/>
      </xdr:nvSpPr>
      <xdr:spPr>
        <a:xfrm>
          <a:off x="14909800" y="1049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78256</xdr:rowOff>
    </xdr:from>
    <xdr:to>
      <xdr:col>68</xdr:col>
      <xdr:colOff>152400</xdr:colOff>
      <xdr:row>60</xdr:row>
      <xdr:rowOff>79405</xdr:rowOff>
    </xdr:to>
    <xdr:cxnSp macro="">
      <xdr:nvCxnSpPr>
        <xdr:cNvPr id="334" name="直線コネクタ 333"/>
        <xdr:cNvCxnSpPr/>
      </xdr:nvCxnSpPr>
      <xdr:spPr>
        <a:xfrm>
          <a:off x="13512800" y="10365256"/>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98697</xdr:rowOff>
    </xdr:from>
    <xdr:to>
      <xdr:col>68</xdr:col>
      <xdr:colOff>203200</xdr:colOff>
      <xdr:row>61</xdr:row>
      <xdr:rowOff>28847</xdr:rowOff>
    </xdr:to>
    <xdr:sp macro="" textlink="">
      <xdr:nvSpPr>
        <xdr:cNvPr id="335" name="フローチャート: 判断 334"/>
        <xdr:cNvSpPr/>
      </xdr:nvSpPr>
      <xdr:spPr>
        <a:xfrm>
          <a:off x="14351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13624</xdr:rowOff>
    </xdr:from>
    <xdr:ext cx="762000" cy="259045"/>
    <xdr:sp macro="" textlink="">
      <xdr:nvSpPr>
        <xdr:cNvPr id="336" name="テキスト ボックス 335"/>
        <xdr:cNvSpPr txBox="1"/>
      </xdr:nvSpPr>
      <xdr:spPr>
        <a:xfrm>
          <a:off x="14020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86058</xdr:rowOff>
    </xdr:from>
    <xdr:to>
      <xdr:col>64</xdr:col>
      <xdr:colOff>152400</xdr:colOff>
      <xdr:row>61</xdr:row>
      <xdr:rowOff>16208</xdr:rowOff>
    </xdr:to>
    <xdr:sp macro="" textlink="">
      <xdr:nvSpPr>
        <xdr:cNvPr id="337" name="フローチャート: 判断 336"/>
        <xdr:cNvSpPr/>
      </xdr:nvSpPr>
      <xdr:spPr>
        <a:xfrm>
          <a:off x="13462000" y="1037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985</xdr:rowOff>
    </xdr:from>
    <xdr:ext cx="762000" cy="259045"/>
    <xdr:sp macro="" textlink="">
      <xdr:nvSpPr>
        <xdr:cNvPr id="338" name="テキスト ボックス 337"/>
        <xdr:cNvSpPr txBox="1"/>
      </xdr:nvSpPr>
      <xdr:spPr>
        <a:xfrm>
          <a:off x="13131800" y="10459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9" name="テキスト ボックス 33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0" name="テキスト ボックス 33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1" name="テキスト ボックス 34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2" name="テキスト ボックス 34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3" name="テキスト ボックス 34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32052</xdr:rowOff>
    </xdr:from>
    <xdr:to>
      <xdr:col>81</xdr:col>
      <xdr:colOff>95250</xdr:colOff>
      <xdr:row>60</xdr:row>
      <xdr:rowOff>133652</xdr:rowOff>
    </xdr:to>
    <xdr:sp macro="" textlink="">
      <xdr:nvSpPr>
        <xdr:cNvPr id="344" name="楕円 343"/>
        <xdr:cNvSpPr/>
      </xdr:nvSpPr>
      <xdr:spPr>
        <a:xfrm>
          <a:off x="16967200" y="1031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48579</xdr:rowOff>
    </xdr:from>
    <xdr:ext cx="762000" cy="259045"/>
    <xdr:sp macro="" textlink="">
      <xdr:nvSpPr>
        <xdr:cNvPr id="345" name="定員管理の状況該当値テキスト"/>
        <xdr:cNvSpPr txBox="1"/>
      </xdr:nvSpPr>
      <xdr:spPr>
        <a:xfrm>
          <a:off x="17106900" y="1016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4475</xdr:rowOff>
    </xdr:from>
    <xdr:to>
      <xdr:col>77</xdr:col>
      <xdr:colOff>95250</xdr:colOff>
      <xdr:row>60</xdr:row>
      <xdr:rowOff>106075</xdr:rowOff>
    </xdr:to>
    <xdr:sp macro="" textlink="">
      <xdr:nvSpPr>
        <xdr:cNvPr id="346" name="楕円 345"/>
        <xdr:cNvSpPr/>
      </xdr:nvSpPr>
      <xdr:spPr>
        <a:xfrm>
          <a:off x="16129000" y="1029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116252</xdr:rowOff>
    </xdr:from>
    <xdr:ext cx="736600" cy="259045"/>
    <xdr:sp macro="" textlink="">
      <xdr:nvSpPr>
        <xdr:cNvPr id="347" name="テキスト ボックス 346"/>
        <xdr:cNvSpPr txBox="1"/>
      </xdr:nvSpPr>
      <xdr:spPr>
        <a:xfrm>
          <a:off x="15798800" y="10060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25158</xdr:rowOff>
    </xdr:from>
    <xdr:to>
      <xdr:col>73</xdr:col>
      <xdr:colOff>44450</xdr:colOff>
      <xdr:row>60</xdr:row>
      <xdr:rowOff>126758</xdr:rowOff>
    </xdr:to>
    <xdr:sp macro="" textlink="">
      <xdr:nvSpPr>
        <xdr:cNvPr id="348" name="楕円 347"/>
        <xdr:cNvSpPr/>
      </xdr:nvSpPr>
      <xdr:spPr>
        <a:xfrm>
          <a:off x="15240000" y="1031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136935</xdr:rowOff>
    </xdr:from>
    <xdr:ext cx="762000" cy="259045"/>
    <xdr:sp macro="" textlink="">
      <xdr:nvSpPr>
        <xdr:cNvPr id="349" name="テキスト ボックス 348"/>
        <xdr:cNvSpPr txBox="1"/>
      </xdr:nvSpPr>
      <xdr:spPr>
        <a:xfrm>
          <a:off x="14909800" y="1008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28605</xdr:rowOff>
    </xdr:from>
    <xdr:to>
      <xdr:col>68</xdr:col>
      <xdr:colOff>203200</xdr:colOff>
      <xdr:row>60</xdr:row>
      <xdr:rowOff>130205</xdr:rowOff>
    </xdr:to>
    <xdr:sp macro="" textlink="">
      <xdr:nvSpPr>
        <xdr:cNvPr id="350" name="楕円 349"/>
        <xdr:cNvSpPr/>
      </xdr:nvSpPr>
      <xdr:spPr>
        <a:xfrm>
          <a:off x="14351000" y="1031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140382</xdr:rowOff>
    </xdr:from>
    <xdr:ext cx="762000" cy="259045"/>
    <xdr:sp macro="" textlink="">
      <xdr:nvSpPr>
        <xdr:cNvPr id="351" name="テキスト ボックス 350"/>
        <xdr:cNvSpPr txBox="1"/>
      </xdr:nvSpPr>
      <xdr:spPr>
        <a:xfrm>
          <a:off x="14020800" y="10084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27456</xdr:rowOff>
    </xdr:from>
    <xdr:to>
      <xdr:col>64</xdr:col>
      <xdr:colOff>152400</xdr:colOff>
      <xdr:row>60</xdr:row>
      <xdr:rowOff>129056</xdr:rowOff>
    </xdr:to>
    <xdr:sp macro="" textlink="">
      <xdr:nvSpPr>
        <xdr:cNvPr id="352" name="楕円 351"/>
        <xdr:cNvSpPr/>
      </xdr:nvSpPr>
      <xdr:spPr>
        <a:xfrm>
          <a:off x="13462000" y="1031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139233</xdr:rowOff>
    </xdr:from>
    <xdr:ext cx="762000" cy="259045"/>
    <xdr:sp macro="" textlink="">
      <xdr:nvSpPr>
        <xdr:cNvPr id="353" name="テキスト ボックス 352"/>
        <xdr:cNvSpPr txBox="1"/>
      </xdr:nvSpPr>
      <xdr:spPr>
        <a:xfrm>
          <a:off x="13131800" y="10083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4" name="正方形/長方形 35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5" name="テキスト ボックス 35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6" name="テキスト ボックス 35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7" name="正方形/長方形 35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8" name="正方形/長方形 35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9" name="正方形/長方形 35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0" name="正方形/長方形 35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1" name="正方形/長方形 36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2" name="正方形/長方形 36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3" name="正方形/長方形 36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4" name="正方形/長方形 36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5" name="正方形/長方形 36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6" name="テキスト ボックス 36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より０．５ポイント上昇し、類似団体平均より１．７ポイント上回っている。平成９年度～令和３年度で合わせて約４４億円の繰上償還を行ってきたことにより、将来的な公債費負担の軽減を図ることができたが、新庁舎建設による地方債の借り入れが額が大きくなっていることから、事業の精査により将来負担額を見据えた借入を行い、財政の健全化を図っていく。</a:t>
          </a:r>
        </a:p>
      </xdr:txBody>
    </xdr:sp>
    <xdr:clientData/>
  </xdr:twoCellAnchor>
  <xdr:oneCellAnchor>
    <xdr:from>
      <xdr:col>61</xdr:col>
      <xdr:colOff>6350</xdr:colOff>
      <xdr:row>32</xdr:row>
      <xdr:rowOff>101600</xdr:rowOff>
    </xdr:from>
    <xdr:ext cx="298543" cy="225703"/>
    <xdr:sp macro="" textlink="">
      <xdr:nvSpPr>
        <xdr:cNvPr id="367" name="テキスト ボックス 36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8" name="直線コネクタ 36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9" name="テキスト ボックス 36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0" name="直線コネクタ 369"/>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1" name="テキスト ボックス 370"/>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2" name="直線コネクタ 371"/>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3" name="テキスト ボックス 372"/>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4" name="直線コネクタ 373"/>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5" name="テキスト ボックス 374"/>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6" name="直線コネクタ 375"/>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7" name="テキスト ボックス 376"/>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9" name="テキスト ボックス 378"/>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43</xdr:row>
      <xdr:rowOff>159596</xdr:rowOff>
    </xdr:to>
    <xdr:cxnSp macro="">
      <xdr:nvCxnSpPr>
        <xdr:cNvPr id="382" name="直線コネクタ 381"/>
        <xdr:cNvCxnSpPr/>
      </xdr:nvCxnSpPr>
      <xdr:spPr>
        <a:xfrm flipV="1">
          <a:off x="17018000" y="6325447"/>
          <a:ext cx="0" cy="12064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131673</xdr:rowOff>
    </xdr:from>
    <xdr:ext cx="762000" cy="259045"/>
    <xdr:sp macro="" textlink="">
      <xdr:nvSpPr>
        <xdr:cNvPr id="383" name="公債費負担の状況最小値テキスト"/>
        <xdr:cNvSpPr txBox="1"/>
      </xdr:nvSpPr>
      <xdr:spPr>
        <a:xfrm>
          <a:off x="17106900" y="750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159596</xdr:rowOff>
    </xdr:from>
    <xdr:to>
      <xdr:col>81</xdr:col>
      <xdr:colOff>133350</xdr:colOff>
      <xdr:row>43</xdr:row>
      <xdr:rowOff>159596</xdr:rowOff>
    </xdr:to>
    <xdr:cxnSp macro="">
      <xdr:nvCxnSpPr>
        <xdr:cNvPr id="384" name="直線コネクタ 383"/>
        <xdr:cNvCxnSpPr/>
      </xdr:nvCxnSpPr>
      <xdr:spPr>
        <a:xfrm>
          <a:off x="16929100" y="753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85" name="公債費負担の状況最大値テキスト"/>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86" name="直線コネクタ 385"/>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78740</xdr:rowOff>
    </xdr:from>
    <xdr:to>
      <xdr:col>81</xdr:col>
      <xdr:colOff>44450</xdr:colOff>
      <xdr:row>40</xdr:row>
      <xdr:rowOff>118956</xdr:rowOff>
    </xdr:to>
    <xdr:cxnSp macro="">
      <xdr:nvCxnSpPr>
        <xdr:cNvPr id="387" name="直線コネクタ 386"/>
        <xdr:cNvCxnSpPr/>
      </xdr:nvCxnSpPr>
      <xdr:spPr>
        <a:xfrm>
          <a:off x="16179800" y="6936740"/>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119397</xdr:rowOff>
    </xdr:from>
    <xdr:ext cx="762000" cy="259045"/>
    <xdr:sp macro="" textlink="">
      <xdr:nvSpPr>
        <xdr:cNvPr id="388" name="公債費負担の状況平均値テキスト"/>
        <xdr:cNvSpPr txBox="1"/>
      </xdr:nvSpPr>
      <xdr:spPr>
        <a:xfrm>
          <a:off x="17106900" y="6634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102870</xdr:rowOff>
    </xdr:from>
    <xdr:to>
      <xdr:col>81</xdr:col>
      <xdr:colOff>95250</xdr:colOff>
      <xdr:row>40</xdr:row>
      <xdr:rowOff>33020</xdr:rowOff>
    </xdr:to>
    <xdr:sp macro="" textlink="">
      <xdr:nvSpPr>
        <xdr:cNvPr id="389" name="フローチャート: 判断 388"/>
        <xdr:cNvSpPr/>
      </xdr:nvSpPr>
      <xdr:spPr>
        <a:xfrm>
          <a:off x="16967200" y="678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46567</xdr:rowOff>
    </xdr:from>
    <xdr:to>
      <xdr:col>77</xdr:col>
      <xdr:colOff>44450</xdr:colOff>
      <xdr:row>40</xdr:row>
      <xdr:rowOff>78740</xdr:rowOff>
    </xdr:to>
    <xdr:cxnSp macro="">
      <xdr:nvCxnSpPr>
        <xdr:cNvPr id="390" name="直線コネクタ 389"/>
        <xdr:cNvCxnSpPr/>
      </xdr:nvCxnSpPr>
      <xdr:spPr>
        <a:xfrm>
          <a:off x="15290800" y="690456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135044</xdr:rowOff>
    </xdr:from>
    <xdr:to>
      <xdr:col>77</xdr:col>
      <xdr:colOff>95250</xdr:colOff>
      <xdr:row>40</xdr:row>
      <xdr:rowOff>65194</xdr:rowOff>
    </xdr:to>
    <xdr:sp macro="" textlink="">
      <xdr:nvSpPr>
        <xdr:cNvPr id="391" name="フローチャート: 判断 390"/>
        <xdr:cNvSpPr/>
      </xdr:nvSpPr>
      <xdr:spPr>
        <a:xfrm>
          <a:off x="16129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75371</xdr:rowOff>
    </xdr:from>
    <xdr:ext cx="736600" cy="259045"/>
    <xdr:sp macro="" textlink="">
      <xdr:nvSpPr>
        <xdr:cNvPr id="392" name="テキスト ボックス 391"/>
        <xdr:cNvSpPr txBox="1"/>
      </xdr:nvSpPr>
      <xdr:spPr>
        <a:xfrm>
          <a:off x="15798800" y="6590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169756</xdr:rowOff>
    </xdr:from>
    <xdr:to>
      <xdr:col>72</xdr:col>
      <xdr:colOff>203200</xdr:colOff>
      <xdr:row>40</xdr:row>
      <xdr:rowOff>46567</xdr:rowOff>
    </xdr:to>
    <xdr:cxnSp macro="">
      <xdr:nvCxnSpPr>
        <xdr:cNvPr id="393" name="直線コネクタ 392"/>
        <xdr:cNvCxnSpPr/>
      </xdr:nvCxnSpPr>
      <xdr:spPr>
        <a:xfrm>
          <a:off x="14401800" y="6856306"/>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11854</xdr:rowOff>
    </xdr:from>
    <xdr:to>
      <xdr:col>73</xdr:col>
      <xdr:colOff>44450</xdr:colOff>
      <xdr:row>40</xdr:row>
      <xdr:rowOff>113454</xdr:rowOff>
    </xdr:to>
    <xdr:sp macro="" textlink="">
      <xdr:nvSpPr>
        <xdr:cNvPr id="394" name="フローチャート: 判断 393"/>
        <xdr:cNvSpPr/>
      </xdr:nvSpPr>
      <xdr:spPr>
        <a:xfrm>
          <a:off x="152400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98231</xdr:rowOff>
    </xdr:from>
    <xdr:ext cx="762000" cy="259045"/>
    <xdr:sp macro="" textlink="">
      <xdr:nvSpPr>
        <xdr:cNvPr id="395" name="テキスト ボックス 394"/>
        <xdr:cNvSpPr txBox="1"/>
      </xdr:nvSpPr>
      <xdr:spPr>
        <a:xfrm>
          <a:off x="14909800" y="695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129540</xdr:rowOff>
    </xdr:from>
    <xdr:to>
      <xdr:col>68</xdr:col>
      <xdr:colOff>152400</xdr:colOff>
      <xdr:row>39</xdr:row>
      <xdr:rowOff>169756</xdr:rowOff>
    </xdr:to>
    <xdr:cxnSp macro="">
      <xdr:nvCxnSpPr>
        <xdr:cNvPr id="396" name="直線コネクタ 395"/>
        <xdr:cNvCxnSpPr/>
      </xdr:nvCxnSpPr>
      <xdr:spPr>
        <a:xfrm>
          <a:off x="13512800" y="681609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3810</xdr:rowOff>
    </xdr:from>
    <xdr:to>
      <xdr:col>68</xdr:col>
      <xdr:colOff>203200</xdr:colOff>
      <xdr:row>40</xdr:row>
      <xdr:rowOff>105410</xdr:rowOff>
    </xdr:to>
    <xdr:sp macro="" textlink="">
      <xdr:nvSpPr>
        <xdr:cNvPr id="397" name="フローチャート: 判断 396"/>
        <xdr:cNvSpPr/>
      </xdr:nvSpPr>
      <xdr:spPr>
        <a:xfrm>
          <a:off x="14351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90187</xdr:rowOff>
    </xdr:from>
    <xdr:ext cx="762000" cy="259045"/>
    <xdr:sp macro="" textlink="">
      <xdr:nvSpPr>
        <xdr:cNvPr id="398" name="テキスト ボックス 397"/>
        <xdr:cNvSpPr txBox="1"/>
      </xdr:nvSpPr>
      <xdr:spPr>
        <a:xfrm>
          <a:off x="14020800" y="694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3810</xdr:rowOff>
    </xdr:from>
    <xdr:to>
      <xdr:col>64</xdr:col>
      <xdr:colOff>152400</xdr:colOff>
      <xdr:row>40</xdr:row>
      <xdr:rowOff>105410</xdr:rowOff>
    </xdr:to>
    <xdr:sp macro="" textlink="">
      <xdr:nvSpPr>
        <xdr:cNvPr id="399" name="フローチャート: 判断 398"/>
        <xdr:cNvSpPr/>
      </xdr:nvSpPr>
      <xdr:spPr>
        <a:xfrm>
          <a:off x="13462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90187</xdr:rowOff>
    </xdr:from>
    <xdr:ext cx="762000" cy="259045"/>
    <xdr:sp macro="" textlink="">
      <xdr:nvSpPr>
        <xdr:cNvPr id="400" name="テキスト ボックス 399"/>
        <xdr:cNvSpPr txBox="1"/>
      </xdr:nvSpPr>
      <xdr:spPr>
        <a:xfrm>
          <a:off x="13131800" y="694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68156</xdr:rowOff>
    </xdr:from>
    <xdr:to>
      <xdr:col>81</xdr:col>
      <xdr:colOff>95250</xdr:colOff>
      <xdr:row>40</xdr:row>
      <xdr:rowOff>169756</xdr:rowOff>
    </xdr:to>
    <xdr:sp macro="" textlink="">
      <xdr:nvSpPr>
        <xdr:cNvPr id="406" name="楕円 405"/>
        <xdr:cNvSpPr/>
      </xdr:nvSpPr>
      <xdr:spPr>
        <a:xfrm>
          <a:off x="16967200" y="692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40233</xdr:rowOff>
    </xdr:from>
    <xdr:ext cx="762000" cy="259045"/>
    <xdr:sp macro="" textlink="">
      <xdr:nvSpPr>
        <xdr:cNvPr id="407" name="公債費負担の状況該当値テキスト"/>
        <xdr:cNvSpPr txBox="1"/>
      </xdr:nvSpPr>
      <xdr:spPr>
        <a:xfrm>
          <a:off x="17106900" y="6898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27940</xdr:rowOff>
    </xdr:from>
    <xdr:to>
      <xdr:col>77</xdr:col>
      <xdr:colOff>95250</xdr:colOff>
      <xdr:row>40</xdr:row>
      <xdr:rowOff>129540</xdr:rowOff>
    </xdr:to>
    <xdr:sp macro="" textlink="">
      <xdr:nvSpPr>
        <xdr:cNvPr id="408" name="楕円 407"/>
        <xdr:cNvSpPr/>
      </xdr:nvSpPr>
      <xdr:spPr>
        <a:xfrm>
          <a:off x="16129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114317</xdr:rowOff>
    </xdr:from>
    <xdr:ext cx="736600" cy="259045"/>
    <xdr:sp macro="" textlink="">
      <xdr:nvSpPr>
        <xdr:cNvPr id="409" name="テキスト ボックス 408"/>
        <xdr:cNvSpPr txBox="1"/>
      </xdr:nvSpPr>
      <xdr:spPr>
        <a:xfrm>
          <a:off x="15798800" y="697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167217</xdr:rowOff>
    </xdr:from>
    <xdr:to>
      <xdr:col>73</xdr:col>
      <xdr:colOff>44450</xdr:colOff>
      <xdr:row>40</xdr:row>
      <xdr:rowOff>97367</xdr:rowOff>
    </xdr:to>
    <xdr:sp macro="" textlink="">
      <xdr:nvSpPr>
        <xdr:cNvPr id="410" name="楕円 409"/>
        <xdr:cNvSpPr/>
      </xdr:nvSpPr>
      <xdr:spPr>
        <a:xfrm>
          <a:off x="15240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411" name="テキスト ボックス 410"/>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118956</xdr:rowOff>
    </xdr:from>
    <xdr:to>
      <xdr:col>68</xdr:col>
      <xdr:colOff>203200</xdr:colOff>
      <xdr:row>40</xdr:row>
      <xdr:rowOff>49106</xdr:rowOff>
    </xdr:to>
    <xdr:sp macro="" textlink="">
      <xdr:nvSpPr>
        <xdr:cNvPr id="412" name="楕円 411"/>
        <xdr:cNvSpPr/>
      </xdr:nvSpPr>
      <xdr:spPr>
        <a:xfrm>
          <a:off x="14351000" y="680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59283</xdr:rowOff>
    </xdr:from>
    <xdr:ext cx="762000" cy="259045"/>
    <xdr:sp macro="" textlink="">
      <xdr:nvSpPr>
        <xdr:cNvPr id="413" name="テキスト ボックス 412"/>
        <xdr:cNvSpPr txBox="1"/>
      </xdr:nvSpPr>
      <xdr:spPr>
        <a:xfrm>
          <a:off x="14020800" y="6574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78740</xdr:rowOff>
    </xdr:from>
    <xdr:to>
      <xdr:col>64</xdr:col>
      <xdr:colOff>152400</xdr:colOff>
      <xdr:row>40</xdr:row>
      <xdr:rowOff>8890</xdr:rowOff>
    </xdr:to>
    <xdr:sp macro="" textlink="">
      <xdr:nvSpPr>
        <xdr:cNvPr id="414" name="楕円 413"/>
        <xdr:cNvSpPr/>
      </xdr:nvSpPr>
      <xdr:spPr>
        <a:xfrm>
          <a:off x="13462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19067</xdr:rowOff>
    </xdr:from>
    <xdr:ext cx="762000" cy="259045"/>
    <xdr:sp macro="" textlink="">
      <xdr:nvSpPr>
        <xdr:cNvPr id="415" name="テキスト ボックス 414"/>
        <xdr:cNvSpPr txBox="1"/>
      </xdr:nvSpPr>
      <xdr:spPr>
        <a:xfrm>
          <a:off x="13131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より８．８ポイント低下したが、類似団体平均を５２．３ポイント上回っている。この要因として、将来負担すべき地方債の現在高の繰上償還に取り組んでいるものの、老朽化により更新時期を迎えた公共施設へ対応するため、また、令和元年度から役場新庁舎建設に伴い地方債を増発せざるを得なかったことが要因と分析している。これまでも財政調整基金や各種特定目的基金への積立てを行ってきたところではあるが、より一層の積み増しを図り財政の健全化に努める。</a:t>
          </a:r>
        </a:p>
      </xdr:txBody>
    </xdr:sp>
    <xdr:clientData/>
  </xdr:twoCellAnchor>
  <xdr:oneCellAnchor>
    <xdr:from>
      <xdr:col>61</xdr:col>
      <xdr:colOff>6350</xdr:colOff>
      <xdr:row>10</xdr:row>
      <xdr:rowOff>63500</xdr:rowOff>
    </xdr:from>
    <xdr:ext cx="298543" cy="225703"/>
    <xdr:sp macro="" textlink="">
      <xdr:nvSpPr>
        <xdr:cNvPr id="429" name="テキスト ボックス 42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64951</xdr:rowOff>
    </xdr:to>
    <xdr:cxnSp macro="">
      <xdr:nvCxnSpPr>
        <xdr:cNvPr id="446" name="直線コネクタ 445"/>
        <xdr:cNvCxnSpPr/>
      </xdr:nvCxnSpPr>
      <xdr:spPr>
        <a:xfrm flipV="1">
          <a:off x="17018000" y="2313214"/>
          <a:ext cx="0" cy="15236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37028</xdr:rowOff>
    </xdr:from>
    <xdr:ext cx="762000" cy="259045"/>
    <xdr:sp macro="" textlink="">
      <xdr:nvSpPr>
        <xdr:cNvPr id="447" name="将来負担の状況最小値テキスト"/>
        <xdr:cNvSpPr txBox="1"/>
      </xdr:nvSpPr>
      <xdr:spPr>
        <a:xfrm>
          <a:off x="17106900" y="380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64951</xdr:rowOff>
    </xdr:from>
    <xdr:to>
      <xdr:col>81</xdr:col>
      <xdr:colOff>133350</xdr:colOff>
      <xdr:row>22</xdr:row>
      <xdr:rowOff>64951</xdr:rowOff>
    </xdr:to>
    <xdr:cxnSp macro="">
      <xdr:nvCxnSpPr>
        <xdr:cNvPr id="448" name="直線コネクタ 447"/>
        <xdr:cNvCxnSpPr/>
      </xdr:nvCxnSpPr>
      <xdr:spPr>
        <a:xfrm>
          <a:off x="16929100" y="383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9"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97185</xdr:rowOff>
    </xdr:from>
    <xdr:to>
      <xdr:col>81</xdr:col>
      <xdr:colOff>44450</xdr:colOff>
      <xdr:row>18</xdr:row>
      <xdr:rowOff>26851</xdr:rowOff>
    </xdr:to>
    <xdr:cxnSp macro="">
      <xdr:nvCxnSpPr>
        <xdr:cNvPr id="451" name="直線コネクタ 450"/>
        <xdr:cNvCxnSpPr/>
      </xdr:nvCxnSpPr>
      <xdr:spPr>
        <a:xfrm flipV="1">
          <a:off x="16179800" y="3011835"/>
          <a:ext cx="838200" cy="101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147760</xdr:rowOff>
    </xdr:from>
    <xdr:ext cx="762000" cy="259045"/>
    <xdr:sp macro="" textlink="">
      <xdr:nvSpPr>
        <xdr:cNvPr id="452" name="将来負担の状況平均値テキスト"/>
        <xdr:cNvSpPr txBox="1"/>
      </xdr:nvSpPr>
      <xdr:spPr>
        <a:xfrm>
          <a:off x="17106900" y="22051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131233</xdr:rowOff>
    </xdr:from>
    <xdr:to>
      <xdr:col>81</xdr:col>
      <xdr:colOff>95250</xdr:colOff>
      <xdr:row>14</xdr:row>
      <xdr:rowOff>61383</xdr:rowOff>
    </xdr:to>
    <xdr:sp macro="" textlink="">
      <xdr:nvSpPr>
        <xdr:cNvPr id="453" name="フローチャート: 判断 452"/>
        <xdr:cNvSpPr/>
      </xdr:nvSpPr>
      <xdr:spPr>
        <a:xfrm>
          <a:off x="169672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144296</xdr:rowOff>
    </xdr:from>
    <xdr:to>
      <xdr:col>77</xdr:col>
      <xdr:colOff>44450</xdr:colOff>
      <xdr:row>18</xdr:row>
      <xdr:rowOff>26851</xdr:rowOff>
    </xdr:to>
    <xdr:cxnSp macro="">
      <xdr:nvCxnSpPr>
        <xdr:cNvPr id="454" name="直線コネクタ 453"/>
        <xdr:cNvCxnSpPr/>
      </xdr:nvCxnSpPr>
      <xdr:spPr>
        <a:xfrm>
          <a:off x="15290800" y="3058946"/>
          <a:ext cx="889000" cy="5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132140</xdr:rowOff>
    </xdr:from>
    <xdr:to>
      <xdr:col>77</xdr:col>
      <xdr:colOff>95250</xdr:colOff>
      <xdr:row>15</xdr:row>
      <xdr:rowOff>62290</xdr:rowOff>
    </xdr:to>
    <xdr:sp macro="" textlink="">
      <xdr:nvSpPr>
        <xdr:cNvPr id="455" name="フローチャート: 判断 454"/>
        <xdr:cNvSpPr/>
      </xdr:nvSpPr>
      <xdr:spPr>
        <a:xfrm>
          <a:off x="16129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72467</xdr:rowOff>
    </xdr:from>
    <xdr:ext cx="736600" cy="259045"/>
    <xdr:sp macro="" textlink="">
      <xdr:nvSpPr>
        <xdr:cNvPr id="456" name="テキスト ボックス 455"/>
        <xdr:cNvSpPr txBox="1"/>
      </xdr:nvSpPr>
      <xdr:spPr>
        <a:xfrm>
          <a:off x="15798800" y="2301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136495</xdr:rowOff>
    </xdr:from>
    <xdr:to>
      <xdr:col>72</xdr:col>
      <xdr:colOff>203200</xdr:colOff>
      <xdr:row>17</xdr:row>
      <xdr:rowOff>144296</xdr:rowOff>
    </xdr:to>
    <xdr:cxnSp macro="">
      <xdr:nvCxnSpPr>
        <xdr:cNvPr id="457" name="直線コネクタ 456"/>
        <xdr:cNvCxnSpPr/>
      </xdr:nvCxnSpPr>
      <xdr:spPr>
        <a:xfrm>
          <a:off x="14401800" y="2879695"/>
          <a:ext cx="8890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103414</xdr:rowOff>
    </xdr:from>
    <xdr:to>
      <xdr:col>73</xdr:col>
      <xdr:colOff>44450</xdr:colOff>
      <xdr:row>15</xdr:row>
      <xdr:rowOff>33564</xdr:rowOff>
    </xdr:to>
    <xdr:sp macro="" textlink="">
      <xdr:nvSpPr>
        <xdr:cNvPr id="458" name="フローチャート: 判断 457"/>
        <xdr:cNvSpPr/>
      </xdr:nvSpPr>
      <xdr:spPr>
        <a:xfrm>
          <a:off x="15240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43741</xdr:rowOff>
    </xdr:from>
    <xdr:ext cx="762000" cy="259045"/>
    <xdr:sp macro="" textlink="">
      <xdr:nvSpPr>
        <xdr:cNvPr id="459" name="テキスト ボックス 458"/>
        <xdr:cNvSpPr txBox="1"/>
      </xdr:nvSpPr>
      <xdr:spPr>
        <a:xfrm>
          <a:off x="14909800" y="227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84788</xdr:rowOff>
    </xdr:from>
    <xdr:to>
      <xdr:col>68</xdr:col>
      <xdr:colOff>152400</xdr:colOff>
      <xdr:row>16</xdr:row>
      <xdr:rowOff>136495</xdr:rowOff>
    </xdr:to>
    <xdr:cxnSp macro="">
      <xdr:nvCxnSpPr>
        <xdr:cNvPr id="460" name="直線コネクタ 459"/>
        <xdr:cNvCxnSpPr/>
      </xdr:nvCxnSpPr>
      <xdr:spPr>
        <a:xfrm>
          <a:off x="13512800" y="2827988"/>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102265</xdr:rowOff>
    </xdr:from>
    <xdr:to>
      <xdr:col>68</xdr:col>
      <xdr:colOff>203200</xdr:colOff>
      <xdr:row>15</xdr:row>
      <xdr:rowOff>32415</xdr:rowOff>
    </xdr:to>
    <xdr:sp macro="" textlink="">
      <xdr:nvSpPr>
        <xdr:cNvPr id="461" name="フローチャート: 判断 460"/>
        <xdr:cNvSpPr/>
      </xdr:nvSpPr>
      <xdr:spPr>
        <a:xfrm>
          <a:off x="14351000" y="250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42592</xdr:rowOff>
    </xdr:from>
    <xdr:ext cx="762000" cy="259045"/>
    <xdr:sp macro="" textlink="">
      <xdr:nvSpPr>
        <xdr:cNvPr id="462" name="テキスト ボックス 461"/>
        <xdr:cNvSpPr txBox="1"/>
      </xdr:nvSpPr>
      <xdr:spPr>
        <a:xfrm>
          <a:off x="14020800" y="2271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67552</xdr:rowOff>
    </xdr:from>
    <xdr:to>
      <xdr:col>64</xdr:col>
      <xdr:colOff>152400</xdr:colOff>
      <xdr:row>15</xdr:row>
      <xdr:rowOff>169152</xdr:rowOff>
    </xdr:to>
    <xdr:sp macro="" textlink="">
      <xdr:nvSpPr>
        <xdr:cNvPr id="463" name="フローチャート: 判断 462"/>
        <xdr:cNvSpPr/>
      </xdr:nvSpPr>
      <xdr:spPr>
        <a:xfrm>
          <a:off x="13462000" y="263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7879</xdr:rowOff>
    </xdr:from>
    <xdr:ext cx="762000" cy="259045"/>
    <xdr:sp macro="" textlink="">
      <xdr:nvSpPr>
        <xdr:cNvPr id="464" name="テキスト ボックス 463"/>
        <xdr:cNvSpPr txBox="1"/>
      </xdr:nvSpPr>
      <xdr:spPr>
        <a:xfrm>
          <a:off x="13131800" y="240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5" name="テキスト ボックス 46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6" name="テキスト ボックス 46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7" name="テキスト ボックス 46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8" name="テキスト ボックス 46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9" name="テキスト ボックス 46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46385</xdr:rowOff>
    </xdr:from>
    <xdr:to>
      <xdr:col>81</xdr:col>
      <xdr:colOff>95250</xdr:colOff>
      <xdr:row>17</xdr:row>
      <xdr:rowOff>147985</xdr:rowOff>
    </xdr:to>
    <xdr:sp macro="" textlink="">
      <xdr:nvSpPr>
        <xdr:cNvPr id="470" name="楕円 469"/>
        <xdr:cNvSpPr/>
      </xdr:nvSpPr>
      <xdr:spPr>
        <a:xfrm>
          <a:off x="16967200" y="296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18462</xdr:rowOff>
    </xdr:from>
    <xdr:ext cx="762000" cy="259045"/>
    <xdr:sp macro="" textlink="">
      <xdr:nvSpPr>
        <xdr:cNvPr id="471" name="将来負担の状況該当値テキスト"/>
        <xdr:cNvSpPr txBox="1"/>
      </xdr:nvSpPr>
      <xdr:spPr>
        <a:xfrm>
          <a:off x="17106900" y="2933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147501</xdr:rowOff>
    </xdr:from>
    <xdr:to>
      <xdr:col>77</xdr:col>
      <xdr:colOff>95250</xdr:colOff>
      <xdr:row>18</xdr:row>
      <xdr:rowOff>77651</xdr:rowOff>
    </xdr:to>
    <xdr:sp macro="" textlink="">
      <xdr:nvSpPr>
        <xdr:cNvPr id="472" name="楕円 471"/>
        <xdr:cNvSpPr/>
      </xdr:nvSpPr>
      <xdr:spPr>
        <a:xfrm>
          <a:off x="16129000" y="306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62428</xdr:rowOff>
    </xdr:from>
    <xdr:ext cx="736600" cy="259045"/>
    <xdr:sp macro="" textlink="">
      <xdr:nvSpPr>
        <xdr:cNvPr id="473" name="テキスト ボックス 472"/>
        <xdr:cNvSpPr txBox="1"/>
      </xdr:nvSpPr>
      <xdr:spPr>
        <a:xfrm>
          <a:off x="15798800" y="314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93496</xdr:rowOff>
    </xdr:from>
    <xdr:to>
      <xdr:col>73</xdr:col>
      <xdr:colOff>44450</xdr:colOff>
      <xdr:row>18</xdr:row>
      <xdr:rowOff>23646</xdr:rowOff>
    </xdr:to>
    <xdr:sp macro="" textlink="">
      <xdr:nvSpPr>
        <xdr:cNvPr id="474" name="楕円 473"/>
        <xdr:cNvSpPr/>
      </xdr:nvSpPr>
      <xdr:spPr>
        <a:xfrm>
          <a:off x="15240000" y="300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8423</xdr:rowOff>
    </xdr:from>
    <xdr:ext cx="762000" cy="259045"/>
    <xdr:sp macro="" textlink="">
      <xdr:nvSpPr>
        <xdr:cNvPr id="475" name="テキスト ボックス 474"/>
        <xdr:cNvSpPr txBox="1"/>
      </xdr:nvSpPr>
      <xdr:spPr>
        <a:xfrm>
          <a:off x="14909800" y="309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85695</xdr:rowOff>
    </xdr:from>
    <xdr:to>
      <xdr:col>68</xdr:col>
      <xdr:colOff>203200</xdr:colOff>
      <xdr:row>17</xdr:row>
      <xdr:rowOff>15845</xdr:rowOff>
    </xdr:to>
    <xdr:sp macro="" textlink="">
      <xdr:nvSpPr>
        <xdr:cNvPr id="476" name="楕円 475"/>
        <xdr:cNvSpPr/>
      </xdr:nvSpPr>
      <xdr:spPr>
        <a:xfrm>
          <a:off x="14351000" y="282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622</xdr:rowOff>
    </xdr:from>
    <xdr:ext cx="762000" cy="259045"/>
    <xdr:sp macro="" textlink="">
      <xdr:nvSpPr>
        <xdr:cNvPr id="477" name="テキスト ボックス 476"/>
        <xdr:cNvSpPr txBox="1"/>
      </xdr:nvSpPr>
      <xdr:spPr>
        <a:xfrm>
          <a:off x="14020800" y="2915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33988</xdr:rowOff>
    </xdr:from>
    <xdr:to>
      <xdr:col>64</xdr:col>
      <xdr:colOff>152400</xdr:colOff>
      <xdr:row>16</xdr:row>
      <xdr:rowOff>135588</xdr:rowOff>
    </xdr:to>
    <xdr:sp macro="" textlink="">
      <xdr:nvSpPr>
        <xdr:cNvPr id="478" name="楕円 477"/>
        <xdr:cNvSpPr/>
      </xdr:nvSpPr>
      <xdr:spPr>
        <a:xfrm>
          <a:off x="13462000" y="277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120365</xdr:rowOff>
    </xdr:from>
    <xdr:ext cx="762000" cy="259045"/>
    <xdr:sp macro="" textlink="">
      <xdr:nvSpPr>
        <xdr:cNvPr id="479" name="テキスト ボックス 478"/>
        <xdr:cNvSpPr txBox="1"/>
      </xdr:nvSpPr>
      <xdr:spPr>
        <a:xfrm>
          <a:off x="13131800" y="286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145677</xdr:colOff>
      <xdr:row>26</xdr:row>
      <xdr:rowOff>78442</xdr:rowOff>
    </xdr:from>
    <xdr:ext cx="9099176" cy="430305"/>
    <xdr:sp macro="" textlink="">
      <xdr:nvSpPr>
        <xdr:cNvPr id="480" name="テキスト ボックス 479">
          <a:extLst>
            <a:ext uri="{FF2B5EF4-FFF2-40B4-BE49-F238E27FC236}">
              <a16:creationId xmlns:a16="http://schemas.microsoft.com/office/drawing/2014/main" id="{B7833EC5-7802-49C9-93AF-5F55205E114C}"/>
            </a:ext>
          </a:extLst>
        </xdr:cNvPr>
        <xdr:cNvSpPr txBox="1"/>
      </xdr:nvSpPr>
      <xdr:spPr>
        <a:xfrm>
          <a:off x="784412" y="4448736"/>
          <a:ext cx="9099176" cy="430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rgbClr val="FF0000"/>
              </a:solidFill>
              <a:latin typeface="ＭＳ Ｐゴシック" panose="020B0600070205080204" pitchFamily="50" charset="-128"/>
              <a:ea typeface="ＭＳ Ｐゴシック" panose="020B0600070205080204" pitchFamily="50" charset="-128"/>
            </a:rPr>
            <a:t>※</a:t>
          </a:r>
          <a:r>
            <a:rPr kumimoji="1" lang="ja-JP" altLang="en-US" sz="1000">
              <a:solidFill>
                <a:srgbClr val="FF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FF0000"/>
              </a:solidFill>
              <a:latin typeface="ＭＳ Ｐゴシック" panose="020B0600070205080204" pitchFamily="50" charset="-128"/>
              <a:ea typeface="ＭＳ Ｐゴシック" panose="020B0600070205080204" pitchFamily="50" charset="-128"/>
            </a:rPr>
            <a:t>1,000</a:t>
          </a:r>
          <a:r>
            <a:rPr kumimoji="1" lang="ja-JP" altLang="en-US" sz="1000">
              <a:solidFill>
                <a:srgbClr val="FF0000"/>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rgbClr val="FF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rgbClr val="FF0000"/>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rgbClr val="FF0000"/>
            </a:solidFill>
            <a:latin typeface="ＭＳ Ｐゴシック" panose="020B0600070205080204" pitchFamily="50" charset="-128"/>
            <a:ea typeface="ＭＳ Ｐゴシック" panose="020B0600070205080204" pitchFamily="50" charset="-128"/>
          </a:endParaRPr>
        </a:p>
        <a:p>
          <a:pPr algn="l"/>
          <a:r>
            <a:rPr kumimoji="1" lang="en-US" altLang="ja-JP" sz="1000">
              <a:solidFill>
                <a:srgbClr val="FF0000"/>
              </a:solidFill>
              <a:latin typeface="ＭＳ Ｐゴシック" panose="020B0600070205080204" pitchFamily="50" charset="-128"/>
              <a:ea typeface="ＭＳ Ｐゴシック" panose="020B0600070205080204" pitchFamily="50" charset="-128"/>
            </a:rPr>
            <a:t>   </a:t>
          </a:r>
          <a:r>
            <a:rPr kumimoji="1" lang="ja-JP" altLang="en-US" sz="1000">
              <a:solidFill>
                <a:srgbClr val="FF0000"/>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rgbClr val="FF0000"/>
              </a:solidFill>
              <a:latin typeface="ＭＳ Ｐゴシック" panose="020B0600070205080204" pitchFamily="50" charset="-128"/>
              <a:ea typeface="ＭＳ Ｐゴシック" panose="020B0600070205080204" pitchFamily="50" charset="-128"/>
            </a:rPr>
            <a:t>3</a:t>
          </a:r>
          <a:r>
            <a:rPr kumimoji="1" lang="ja-JP" altLang="en-US" sz="1000">
              <a:solidFill>
                <a:srgbClr val="FF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FF0000"/>
              </a:solidFill>
              <a:latin typeface="ＭＳ Ｐゴシック" panose="020B0600070205080204" pitchFamily="50" charset="-128"/>
              <a:ea typeface="ＭＳ Ｐゴシック" panose="020B0600070205080204" pitchFamily="50" charset="-128"/>
            </a:rPr>
            <a:t>3</a:t>
          </a:r>
          <a:r>
            <a:rPr kumimoji="1" lang="ja-JP" altLang="en-US" sz="1000">
              <a:solidFill>
                <a:srgbClr val="FF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13,059
12,994
208.39
11,514,199
10,916,506
543,403
5,390,503
9,806,773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60.8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平成１７年度に策定した「遊佐町まちづくり再編プラン」に基づき、職員数を以後１０年間で４０名以上削減するという目標に従い、これまでに目標値を超える削減が達成された。令和３年度においても、類似団体に比べ０．４ポイント低い数値を示しているが、今後は大幅な人員削減が見込めないことから、現状数値を維持できるよう行財政改革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124714</xdr:rowOff>
    </xdr:from>
    <xdr:to>
      <xdr:col>24</xdr:col>
      <xdr:colOff>25400</xdr:colOff>
      <xdr:row>41</xdr:row>
      <xdr:rowOff>143002</xdr:rowOff>
    </xdr:to>
    <xdr:cxnSp macro="">
      <xdr:nvCxnSpPr>
        <xdr:cNvPr id="59" name="直線コネクタ 58"/>
        <xdr:cNvCxnSpPr/>
      </xdr:nvCxnSpPr>
      <xdr:spPr>
        <a:xfrm flipV="1">
          <a:off x="4826000" y="5782564"/>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115079</xdr:rowOff>
    </xdr:from>
    <xdr:ext cx="762000" cy="259045"/>
    <xdr:sp macro="" textlink="">
      <xdr:nvSpPr>
        <xdr:cNvPr id="60" name="人件費最小値テキスト"/>
        <xdr:cNvSpPr txBox="1"/>
      </xdr:nvSpPr>
      <xdr:spPr>
        <a:xfrm>
          <a:off x="4914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143002</xdr:rowOff>
    </xdr:from>
    <xdr:to>
      <xdr:col>24</xdr:col>
      <xdr:colOff>114300</xdr:colOff>
      <xdr:row>41</xdr:row>
      <xdr:rowOff>143002</xdr:rowOff>
    </xdr:to>
    <xdr:cxnSp macro="">
      <xdr:nvCxnSpPr>
        <xdr:cNvPr id="61" name="直線コネクタ 60"/>
        <xdr:cNvCxnSpPr/>
      </xdr:nvCxnSpPr>
      <xdr:spPr>
        <a:xfrm>
          <a:off x="4737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39641</xdr:rowOff>
    </xdr:from>
    <xdr:ext cx="762000" cy="259045"/>
    <xdr:sp macro="" textlink="">
      <xdr:nvSpPr>
        <xdr:cNvPr id="62" name="人件費最大値テキスト"/>
        <xdr:cNvSpPr txBox="1"/>
      </xdr:nvSpPr>
      <xdr:spPr>
        <a:xfrm>
          <a:off x="4914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124714</xdr:rowOff>
    </xdr:from>
    <xdr:to>
      <xdr:col>24</xdr:col>
      <xdr:colOff>114300</xdr:colOff>
      <xdr:row>33</xdr:row>
      <xdr:rowOff>124714</xdr:rowOff>
    </xdr:to>
    <xdr:cxnSp macro="">
      <xdr:nvCxnSpPr>
        <xdr:cNvPr id="63" name="直線コネクタ 62"/>
        <xdr:cNvCxnSpPr/>
      </xdr:nvCxnSpPr>
      <xdr:spPr>
        <a:xfrm>
          <a:off x="4737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78994</xdr:rowOff>
    </xdr:from>
    <xdr:to>
      <xdr:col>24</xdr:col>
      <xdr:colOff>25400</xdr:colOff>
      <xdr:row>37</xdr:row>
      <xdr:rowOff>115570</xdr:rowOff>
    </xdr:to>
    <xdr:cxnSp macro="">
      <xdr:nvCxnSpPr>
        <xdr:cNvPr id="64" name="直線コネクタ 63"/>
        <xdr:cNvCxnSpPr/>
      </xdr:nvCxnSpPr>
      <xdr:spPr>
        <a:xfrm flipV="1">
          <a:off x="3987800" y="642264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36847</xdr:rowOff>
    </xdr:from>
    <xdr:ext cx="762000" cy="259045"/>
    <xdr:sp macro="" textlink="">
      <xdr:nvSpPr>
        <xdr:cNvPr id="65" name="人件費平均値テキスト"/>
        <xdr:cNvSpPr txBox="1"/>
      </xdr:nvSpPr>
      <xdr:spPr>
        <a:xfrm>
          <a:off x="4914900" y="6380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64770</xdr:rowOff>
    </xdr:from>
    <xdr:to>
      <xdr:col>24</xdr:col>
      <xdr:colOff>76200</xdr:colOff>
      <xdr:row>37</xdr:row>
      <xdr:rowOff>166370</xdr:rowOff>
    </xdr:to>
    <xdr:sp macro="" textlink="">
      <xdr:nvSpPr>
        <xdr:cNvPr id="66" name="フローチャート: 判断 65"/>
        <xdr:cNvSpPr/>
      </xdr:nvSpPr>
      <xdr:spPr>
        <a:xfrm>
          <a:off x="47752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78994</xdr:rowOff>
    </xdr:from>
    <xdr:to>
      <xdr:col>19</xdr:col>
      <xdr:colOff>187325</xdr:colOff>
      <xdr:row>37</xdr:row>
      <xdr:rowOff>115570</xdr:rowOff>
    </xdr:to>
    <xdr:cxnSp macro="">
      <xdr:nvCxnSpPr>
        <xdr:cNvPr id="67" name="直線コネクタ 66"/>
        <xdr:cNvCxnSpPr/>
      </xdr:nvCxnSpPr>
      <xdr:spPr>
        <a:xfrm>
          <a:off x="3098800" y="64226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3048</xdr:rowOff>
    </xdr:from>
    <xdr:to>
      <xdr:col>20</xdr:col>
      <xdr:colOff>38100</xdr:colOff>
      <xdr:row>38</xdr:row>
      <xdr:rowOff>104648</xdr:rowOff>
    </xdr:to>
    <xdr:sp macro="" textlink="">
      <xdr:nvSpPr>
        <xdr:cNvPr id="68" name="フローチャート: 判断 67"/>
        <xdr:cNvSpPr/>
      </xdr:nvSpPr>
      <xdr:spPr>
        <a:xfrm>
          <a:off x="3937000" y="651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89425</xdr:rowOff>
    </xdr:from>
    <xdr:ext cx="736600" cy="259045"/>
    <xdr:sp macro="" textlink="">
      <xdr:nvSpPr>
        <xdr:cNvPr id="69" name="テキスト ボックス 68"/>
        <xdr:cNvSpPr txBox="1"/>
      </xdr:nvSpPr>
      <xdr:spPr>
        <a:xfrm>
          <a:off x="3606800" y="6604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78994</xdr:rowOff>
    </xdr:from>
    <xdr:to>
      <xdr:col>15</xdr:col>
      <xdr:colOff>98425</xdr:colOff>
      <xdr:row>38</xdr:row>
      <xdr:rowOff>26416</xdr:rowOff>
    </xdr:to>
    <xdr:cxnSp macro="">
      <xdr:nvCxnSpPr>
        <xdr:cNvPr id="70" name="直線コネクタ 69"/>
        <xdr:cNvCxnSpPr/>
      </xdr:nvCxnSpPr>
      <xdr:spPr>
        <a:xfrm flipV="1">
          <a:off x="2209800" y="642264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9906</xdr:rowOff>
    </xdr:from>
    <xdr:to>
      <xdr:col>15</xdr:col>
      <xdr:colOff>149225</xdr:colOff>
      <xdr:row>37</xdr:row>
      <xdr:rowOff>111506</xdr:rowOff>
    </xdr:to>
    <xdr:sp macro="" textlink="">
      <xdr:nvSpPr>
        <xdr:cNvPr id="71" name="フローチャート: 判断 70"/>
        <xdr:cNvSpPr/>
      </xdr:nvSpPr>
      <xdr:spPr>
        <a:xfrm>
          <a:off x="3048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121683</xdr:rowOff>
    </xdr:from>
    <xdr:ext cx="762000" cy="259045"/>
    <xdr:sp macro="" textlink="">
      <xdr:nvSpPr>
        <xdr:cNvPr id="72" name="テキスト ボックス 71"/>
        <xdr:cNvSpPr txBox="1"/>
      </xdr:nvSpPr>
      <xdr:spPr>
        <a:xfrm>
          <a:off x="2717800" y="61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78994</xdr:rowOff>
    </xdr:from>
    <xdr:to>
      <xdr:col>11</xdr:col>
      <xdr:colOff>9525</xdr:colOff>
      <xdr:row>38</xdr:row>
      <xdr:rowOff>26416</xdr:rowOff>
    </xdr:to>
    <xdr:cxnSp macro="">
      <xdr:nvCxnSpPr>
        <xdr:cNvPr id="73" name="直線コネクタ 72"/>
        <xdr:cNvCxnSpPr/>
      </xdr:nvCxnSpPr>
      <xdr:spPr>
        <a:xfrm>
          <a:off x="1320800" y="642264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46482</xdr:rowOff>
    </xdr:from>
    <xdr:to>
      <xdr:col>11</xdr:col>
      <xdr:colOff>60325</xdr:colOff>
      <xdr:row>37</xdr:row>
      <xdr:rowOff>148082</xdr:rowOff>
    </xdr:to>
    <xdr:sp macro="" textlink="">
      <xdr:nvSpPr>
        <xdr:cNvPr id="74" name="フローチャート: 判断 73"/>
        <xdr:cNvSpPr/>
      </xdr:nvSpPr>
      <xdr:spPr>
        <a:xfrm>
          <a:off x="2159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158259</xdr:rowOff>
    </xdr:from>
    <xdr:ext cx="762000" cy="259045"/>
    <xdr:sp macro="" textlink="">
      <xdr:nvSpPr>
        <xdr:cNvPr id="75" name="テキスト ボックス 74"/>
        <xdr:cNvSpPr txBox="1"/>
      </xdr:nvSpPr>
      <xdr:spPr>
        <a:xfrm>
          <a:off x="1828800" y="615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37338</xdr:rowOff>
    </xdr:from>
    <xdr:to>
      <xdr:col>6</xdr:col>
      <xdr:colOff>171450</xdr:colOff>
      <xdr:row>37</xdr:row>
      <xdr:rowOff>138938</xdr:rowOff>
    </xdr:to>
    <xdr:sp macro="" textlink="">
      <xdr:nvSpPr>
        <xdr:cNvPr id="76" name="フローチャート: 判断 75"/>
        <xdr:cNvSpPr/>
      </xdr:nvSpPr>
      <xdr:spPr>
        <a:xfrm>
          <a:off x="1270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123715</xdr:rowOff>
    </xdr:from>
    <xdr:ext cx="762000" cy="259045"/>
    <xdr:sp macro="" textlink="">
      <xdr:nvSpPr>
        <xdr:cNvPr id="77" name="テキスト ボックス 76"/>
        <xdr:cNvSpPr txBox="1"/>
      </xdr:nvSpPr>
      <xdr:spPr>
        <a:xfrm>
          <a:off x="939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83" name="楕円 82"/>
        <xdr:cNvSpPr/>
      </xdr:nvSpPr>
      <xdr:spPr>
        <a:xfrm>
          <a:off x="47752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44721</xdr:rowOff>
    </xdr:from>
    <xdr:ext cx="762000" cy="259045"/>
    <xdr:sp macro="" textlink="">
      <xdr:nvSpPr>
        <xdr:cNvPr id="84" name="人件費該当値テキスト"/>
        <xdr:cNvSpPr txBox="1"/>
      </xdr:nvSpPr>
      <xdr:spPr>
        <a:xfrm>
          <a:off x="4914900" y="621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64770</xdr:rowOff>
    </xdr:from>
    <xdr:to>
      <xdr:col>20</xdr:col>
      <xdr:colOff>38100</xdr:colOff>
      <xdr:row>37</xdr:row>
      <xdr:rowOff>166370</xdr:rowOff>
    </xdr:to>
    <xdr:sp macro="" textlink="">
      <xdr:nvSpPr>
        <xdr:cNvPr id="85" name="楕円 84"/>
        <xdr:cNvSpPr/>
      </xdr:nvSpPr>
      <xdr:spPr>
        <a:xfrm>
          <a:off x="3937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5097</xdr:rowOff>
    </xdr:from>
    <xdr:ext cx="736600" cy="259045"/>
    <xdr:sp macro="" textlink="">
      <xdr:nvSpPr>
        <xdr:cNvPr id="86" name="テキスト ボックス 85"/>
        <xdr:cNvSpPr txBox="1"/>
      </xdr:nvSpPr>
      <xdr:spPr>
        <a:xfrm>
          <a:off x="3606800" y="6177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28194</xdr:rowOff>
    </xdr:from>
    <xdr:to>
      <xdr:col>15</xdr:col>
      <xdr:colOff>149225</xdr:colOff>
      <xdr:row>37</xdr:row>
      <xdr:rowOff>129794</xdr:rowOff>
    </xdr:to>
    <xdr:sp macro="" textlink="">
      <xdr:nvSpPr>
        <xdr:cNvPr id="87" name="楕円 86"/>
        <xdr:cNvSpPr/>
      </xdr:nvSpPr>
      <xdr:spPr>
        <a:xfrm>
          <a:off x="3048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114571</xdr:rowOff>
    </xdr:from>
    <xdr:ext cx="762000" cy="259045"/>
    <xdr:sp macro="" textlink="">
      <xdr:nvSpPr>
        <xdr:cNvPr id="88" name="テキスト ボックス 87"/>
        <xdr:cNvSpPr txBox="1"/>
      </xdr:nvSpPr>
      <xdr:spPr>
        <a:xfrm>
          <a:off x="2717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147066</xdr:rowOff>
    </xdr:from>
    <xdr:to>
      <xdr:col>11</xdr:col>
      <xdr:colOff>60325</xdr:colOff>
      <xdr:row>38</xdr:row>
      <xdr:rowOff>77215</xdr:rowOff>
    </xdr:to>
    <xdr:sp macro="" textlink="">
      <xdr:nvSpPr>
        <xdr:cNvPr id="89" name="楕円 88"/>
        <xdr:cNvSpPr/>
      </xdr:nvSpPr>
      <xdr:spPr>
        <a:xfrm>
          <a:off x="21590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61993</xdr:rowOff>
    </xdr:from>
    <xdr:ext cx="762000" cy="259045"/>
    <xdr:sp macro="" textlink="">
      <xdr:nvSpPr>
        <xdr:cNvPr id="90" name="テキスト ボックス 89"/>
        <xdr:cNvSpPr txBox="1"/>
      </xdr:nvSpPr>
      <xdr:spPr>
        <a:xfrm>
          <a:off x="1828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91" name="楕円 90"/>
        <xdr:cNvSpPr/>
      </xdr:nvSpPr>
      <xdr:spPr>
        <a:xfrm>
          <a:off x="1270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139971</xdr:rowOff>
    </xdr:from>
    <xdr:ext cx="762000" cy="259045"/>
    <xdr:sp macro="" textlink="">
      <xdr:nvSpPr>
        <xdr:cNvPr id="92" name="テキスト ボックス 91"/>
        <xdr:cNvSpPr txBox="1"/>
      </xdr:nvSpPr>
      <xdr:spPr>
        <a:xfrm>
          <a:off x="939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３年度は類似団体平均を３．３ポイント下回っているが、引き続き少子化対策と併せて定住化対策等を強力に推進していく予定であり、それらに係る補助制度の創設に伴い、委託料等が増加することにより、数値は上昇していくものと想定されることから、経常経費の見直し・節減を図っ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29845</xdr:rowOff>
    </xdr:from>
    <xdr:to>
      <xdr:col>82</xdr:col>
      <xdr:colOff>107950</xdr:colOff>
      <xdr:row>20</xdr:row>
      <xdr:rowOff>52705</xdr:rowOff>
    </xdr:to>
    <xdr:cxnSp macro="">
      <xdr:nvCxnSpPr>
        <xdr:cNvPr id="116" name="直線コネクタ 115"/>
        <xdr:cNvCxnSpPr/>
      </xdr:nvCxnSpPr>
      <xdr:spPr>
        <a:xfrm flipV="1">
          <a:off x="16510000" y="2258695"/>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24782</xdr:rowOff>
    </xdr:from>
    <xdr:ext cx="762000" cy="259045"/>
    <xdr:sp macro="" textlink="">
      <xdr:nvSpPr>
        <xdr:cNvPr id="117" name="物件費最小値テキスト"/>
        <xdr:cNvSpPr txBox="1"/>
      </xdr:nvSpPr>
      <xdr:spPr>
        <a:xfrm>
          <a:off x="16598900" y="3453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52705</xdr:rowOff>
    </xdr:from>
    <xdr:to>
      <xdr:col>82</xdr:col>
      <xdr:colOff>196850</xdr:colOff>
      <xdr:row>20</xdr:row>
      <xdr:rowOff>52705</xdr:rowOff>
    </xdr:to>
    <xdr:cxnSp macro="">
      <xdr:nvCxnSpPr>
        <xdr:cNvPr id="118" name="直線コネクタ 117"/>
        <xdr:cNvCxnSpPr/>
      </xdr:nvCxnSpPr>
      <xdr:spPr>
        <a:xfrm>
          <a:off x="16421100" y="3481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116222</xdr:rowOff>
    </xdr:from>
    <xdr:ext cx="762000" cy="259045"/>
    <xdr:sp macro="" textlink="">
      <xdr:nvSpPr>
        <xdr:cNvPr id="119" name="物件費最大値テキスト"/>
        <xdr:cNvSpPr txBox="1"/>
      </xdr:nvSpPr>
      <xdr:spPr>
        <a:xfrm>
          <a:off x="16598900" y="2002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29845</xdr:rowOff>
    </xdr:from>
    <xdr:to>
      <xdr:col>82</xdr:col>
      <xdr:colOff>196850</xdr:colOff>
      <xdr:row>13</xdr:row>
      <xdr:rowOff>29845</xdr:rowOff>
    </xdr:to>
    <xdr:cxnSp macro="">
      <xdr:nvCxnSpPr>
        <xdr:cNvPr id="120" name="直線コネクタ 119"/>
        <xdr:cNvCxnSpPr/>
      </xdr:nvCxnSpPr>
      <xdr:spPr>
        <a:xfrm>
          <a:off x="16421100" y="2258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155575</xdr:rowOff>
    </xdr:from>
    <xdr:to>
      <xdr:col>82</xdr:col>
      <xdr:colOff>107950</xdr:colOff>
      <xdr:row>14</xdr:row>
      <xdr:rowOff>35560</xdr:rowOff>
    </xdr:to>
    <xdr:cxnSp macro="">
      <xdr:nvCxnSpPr>
        <xdr:cNvPr id="121" name="直線コネクタ 120"/>
        <xdr:cNvCxnSpPr/>
      </xdr:nvCxnSpPr>
      <xdr:spPr>
        <a:xfrm flipV="1">
          <a:off x="15671800" y="2384425"/>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93997</xdr:rowOff>
    </xdr:from>
    <xdr:ext cx="762000" cy="259045"/>
    <xdr:sp macro="" textlink="">
      <xdr:nvSpPr>
        <xdr:cNvPr id="122" name="物件費平均値テキスト"/>
        <xdr:cNvSpPr txBox="1"/>
      </xdr:nvSpPr>
      <xdr:spPr>
        <a:xfrm>
          <a:off x="16598900" y="2494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121920</xdr:rowOff>
    </xdr:from>
    <xdr:to>
      <xdr:col>82</xdr:col>
      <xdr:colOff>158750</xdr:colOff>
      <xdr:row>15</xdr:row>
      <xdr:rowOff>52070</xdr:rowOff>
    </xdr:to>
    <xdr:sp macro="" textlink="">
      <xdr:nvSpPr>
        <xdr:cNvPr id="123" name="フローチャート: 判断 122"/>
        <xdr:cNvSpPr/>
      </xdr:nvSpPr>
      <xdr:spPr>
        <a:xfrm>
          <a:off x="164592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35560</xdr:rowOff>
    </xdr:from>
    <xdr:to>
      <xdr:col>78</xdr:col>
      <xdr:colOff>69850</xdr:colOff>
      <xdr:row>15</xdr:row>
      <xdr:rowOff>29845</xdr:rowOff>
    </xdr:to>
    <xdr:cxnSp macro="">
      <xdr:nvCxnSpPr>
        <xdr:cNvPr id="124" name="直線コネクタ 123"/>
        <xdr:cNvCxnSpPr/>
      </xdr:nvCxnSpPr>
      <xdr:spPr>
        <a:xfrm flipV="1">
          <a:off x="14782800" y="2435860"/>
          <a:ext cx="889000" cy="1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144780</xdr:rowOff>
    </xdr:from>
    <xdr:to>
      <xdr:col>78</xdr:col>
      <xdr:colOff>120650</xdr:colOff>
      <xdr:row>15</xdr:row>
      <xdr:rowOff>74930</xdr:rowOff>
    </xdr:to>
    <xdr:sp macro="" textlink="">
      <xdr:nvSpPr>
        <xdr:cNvPr id="125" name="フローチャート: 判断 124"/>
        <xdr:cNvSpPr/>
      </xdr:nvSpPr>
      <xdr:spPr>
        <a:xfrm>
          <a:off x="15621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59707</xdr:rowOff>
    </xdr:from>
    <xdr:ext cx="736600" cy="259045"/>
    <xdr:sp macro="" textlink="">
      <xdr:nvSpPr>
        <xdr:cNvPr id="126" name="テキスト ボックス 125"/>
        <xdr:cNvSpPr txBox="1"/>
      </xdr:nvSpPr>
      <xdr:spPr>
        <a:xfrm>
          <a:off x="15290800" y="263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12700</xdr:rowOff>
    </xdr:from>
    <xdr:to>
      <xdr:col>73</xdr:col>
      <xdr:colOff>180975</xdr:colOff>
      <xdr:row>15</xdr:row>
      <xdr:rowOff>29845</xdr:rowOff>
    </xdr:to>
    <xdr:cxnSp macro="">
      <xdr:nvCxnSpPr>
        <xdr:cNvPr id="127" name="直線コネクタ 126"/>
        <xdr:cNvCxnSpPr/>
      </xdr:nvCxnSpPr>
      <xdr:spPr>
        <a:xfrm>
          <a:off x="13893800" y="25844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116205</xdr:rowOff>
    </xdr:from>
    <xdr:to>
      <xdr:col>74</xdr:col>
      <xdr:colOff>31750</xdr:colOff>
      <xdr:row>16</xdr:row>
      <xdr:rowOff>46355</xdr:rowOff>
    </xdr:to>
    <xdr:sp macro="" textlink="">
      <xdr:nvSpPr>
        <xdr:cNvPr id="128" name="フローチャート: 判断 127"/>
        <xdr:cNvSpPr/>
      </xdr:nvSpPr>
      <xdr:spPr>
        <a:xfrm>
          <a:off x="14732000" y="268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31132</xdr:rowOff>
    </xdr:from>
    <xdr:ext cx="762000" cy="259045"/>
    <xdr:sp macro="" textlink="">
      <xdr:nvSpPr>
        <xdr:cNvPr id="129" name="テキスト ボックス 128"/>
        <xdr:cNvSpPr txBox="1"/>
      </xdr:nvSpPr>
      <xdr:spPr>
        <a:xfrm>
          <a:off x="14401800" y="2774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121285</xdr:rowOff>
    </xdr:from>
    <xdr:to>
      <xdr:col>69</xdr:col>
      <xdr:colOff>92075</xdr:colOff>
      <xdr:row>15</xdr:row>
      <xdr:rowOff>12700</xdr:rowOff>
    </xdr:to>
    <xdr:cxnSp macro="">
      <xdr:nvCxnSpPr>
        <xdr:cNvPr id="130" name="直線コネクタ 129"/>
        <xdr:cNvCxnSpPr/>
      </xdr:nvCxnSpPr>
      <xdr:spPr>
        <a:xfrm>
          <a:off x="13004800" y="252158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64770</xdr:rowOff>
    </xdr:from>
    <xdr:to>
      <xdr:col>69</xdr:col>
      <xdr:colOff>142875</xdr:colOff>
      <xdr:row>15</xdr:row>
      <xdr:rowOff>166370</xdr:rowOff>
    </xdr:to>
    <xdr:sp macro="" textlink="">
      <xdr:nvSpPr>
        <xdr:cNvPr id="131" name="フローチャート: 判断 130"/>
        <xdr:cNvSpPr/>
      </xdr:nvSpPr>
      <xdr:spPr>
        <a:xfrm>
          <a:off x="13843000" y="263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151147</xdr:rowOff>
    </xdr:from>
    <xdr:ext cx="762000" cy="259045"/>
    <xdr:sp macro="" textlink="">
      <xdr:nvSpPr>
        <xdr:cNvPr id="132" name="テキスト ボックス 131"/>
        <xdr:cNvSpPr txBox="1"/>
      </xdr:nvSpPr>
      <xdr:spPr>
        <a:xfrm>
          <a:off x="13512800" y="272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36195</xdr:rowOff>
    </xdr:from>
    <xdr:to>
      <xdr:col>65</xdr:col>
      <xdr:colOff>53975</xdr:colOff>
      <xdr:row>15</xdr:row>
      <xdr:rowOff>137795</xdr:rowOff>
    </xdr:to>
    <xdr:sp macro="" textlink="">
      <xdr:nvSpPr>
        <xdr:cNvPr id="133" name="フローチャート: 判断 132"/>
        <xdr:cNvSpPr/>
      </xdr:nvSpPr>
      <xdr:spPr>
        <a:xfrm>
          <a:off x="12954000" y="260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122572</xdr:rowOff>
    </xdr:from>
    <xdr:ext cx="762000" cy="259045"/>
    <xdr:sp macro="" textlink="">
      <xdr:nvSpPr>
        <xdr:cNvPr id="134" name="テキスト ボックス 133"/>
        <xdr:cNvSpPr txBox="1"/>
      </xdr:nvSpPr>
      <xdr:spPr>
        <a:xfrm>
          <a:off x="12623800" y="2694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104775</xdr:rowOff>
    </xdr:from>
    <xdr:to>
      <xdr:col>82</xdr:col>
      <xdr:colOff>158750</xdr:colOff>
      <xdr:row>14</xdr:row>
      <xdr:rowOff>34925</xdr:rowOff>
    </xdr:to>
    <xdr:sp macro="" textlink="">
      <xdr:nvSpPr>
        <xdr:cNvPr id="140" name="楕円 139"/>
        <xdr:cNvSpPr/>
      </xdr:nvSpPr>
      <xdr:spPr>
        <a:xfrm>
          <a:off x="16459200" y="233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13352</xdr:rowOff>
    </xdr:from>
    <xdr:ext cx="762000" cy="259045"/>
    <xdr:sp macro="" textlink="">
      <xdr:nvSpPr>
        <xdr:cNvPr id="141" name="物件費該当値テキスト"/>
        <xdr:cNvSpPr txBox="1"/>
      </xdr:nvSpPr>
      <xdr:spPr>
        <a:xfrm>
          <a:off x="16598900" y="22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156210</xdr:rowOff>
    </xdr:from>
    <xdr:to>
      <xdr:col>78</xdr:col>
      <xdr:colOff>120650</xdr:colOff>
      <xdr:row>14</xdr:row>
      <xdr:rowOff>86360</xdr:rowOff>
    </xdr:to>
    <xdr:sp macro="" textlink="">
      <xdr:nvSpPr>
        <xdr:cNvPr id="142" name="楕円 141"/>
        <xdr:cNvSpPr/>
      </xdr:nvSpPr>
      <xdr:spPr>
        <a:xfrm>
          <a:off x="15621000" y="23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96537</xdr:rowOff>
    </xdr:from>
    <xdr:ext cx="736600" cy="259045"/>
    <xdr:sp macro="" textlink="">
      <xdr:nvSpPr>
        <xdr:cNvPr id="143" name="テキスト ボックス 142"/>
        <xdr:cNvSpPr txBox="1"/>
      </xdr:nvSpPr>
      <xdr:spPr>
        <a:xfrm>
          <a:off x="15290800" y="2153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150495</xdr:rowOff>
    </xdr:from>
    <xdr:to>
      <xdr:col>74</xdr:col>
      <xdr:colOff>31750</xdr:colOff>
      <xdr:row>15</xdr:row>
      <xdr:rowOff>80645</xdr:rowOff>
    </xdr:to>
    <xdr:sp macro="" textlink="">
      <xdr:nvSpPr>
        <xdr:cNvPr id="144" name="楕円 143"/>
        <xdr:cNvSpPr/>
      </xdr:nvSpPr>
      <xdr:spPr>
        <a:xfrm>
          <a:off x="14732000" y="255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90822</xdr:rowOff>
    </xdr:from>
    <xdr:ext cx="762000" cy="259045"/>
    <xdr:sp macro="" textlink="">
      <xdr:nvSpPr>
        <xdr:cNvPr id="145" name="テキスト ボックス 144"/>
        <xdr:cNvSpPr txBox="1"/>
      </xdr:nvSpPr>
      <xdr:spPr>
        <a:xfrm>
          <a:off x="14401800" y="231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133350</xdr:rowOff>
    </xdr:from>
    <xdr:to>
      <xdr:col>69</xdr:col>
      <xdr:colOff>142875</xdr:colOff>
      <xdr:row>15</xdr:row>
      <xdr:rowOff>63500</xdr:rowOff>
    </xdr:to>
    <xdr:sp macro="" textlink="">
      <xdr:nvSpPr>
        <xdr:cNvPr id="146" name="楕円 145"/>
        <xdr:cNvSpPr/>
      </xdr:nvSpPr>
      <xdr:spPr>
        <a:xfrm>
          <a:off x="13843000" y="253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73677</xdr:rowOff>
    </xdr:from>
    <xdr:ext cx="762000" cy="259045"/>
    <xdr:sp macro="" textlink="">
      <xdr:nvSpPr>
        <xdr:cNvPr id="147" name="テキスト ボックス 146"/>
        <xdr:cNvSpPr txBox="1"/>
      </xdr:nvSpPr>
      <xdr:spPr>
        <a:xfrm>
          <a:off x="13512800" y="23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70485</xdr:rowOff>
    </xdr:from>
    <xdr:to>
      <xdr:col>65</xdr:col>
      <xdr:colOff>53975</xdr:colOff>
      <xdr:row>15</xdr:row>
      <xdr:rowOff>635</xdr:rowOff>
    </xdr:to>
    <xdr:sp macro="" textlink="">
      <xdr:nvSpPr>
        <xdr:cNvPr id="148" name="楕円 147"/>
        <xdr:cNvSpPr/>
      </xdr:nvSpPr>
      <xdr:spPr>
        <a:xfrm>
          <a:off x="12954000" y="247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10812</xdr:rowOff>
    </xdr:from>
    <xdr:ext cx="762000" cy="259045"/>
    <xdr:sp macro="" textlink="">
      <xdr:nvSpPr>
        <xdr:cNvPr id="149" name="テキスト ボックス 148"/>
        <xdr:cNvSpPr txBox="1"/>
      </xdr:nvSpPr>
      <xdr:spPr>
        <a:xfrm>
          <a:off x="12623800" y="223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３年度においては４．２ポイントと、類似団体平均を０．７ポイント下回っている。今後は、障がい福祉対策経費や少子化対策としての子育て支援対策等の推進により増加していくものと想定されることから、これらの施策に要する経費の財源の確保に努めていく必要がある。</a:t>
          </a: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69850</xdr:rowOff>
    </xdr:to>
    <xdr:cxnSp macro="">
      <xdr:nvCxnSpPr>
        <xdr:cNvPr id="177" name="直線コネクタ 176"/>
        <xdr:cNvCxnSpPr/>
      </xdr:nvCxnSpPr>
      <xdr:spPr>
        <a:xfrm flipV="1">
          <a:off x="4826000" y="91376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78"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79" name="直線コネクタ 178"/>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0" name="扶助費最大値テキスト"/>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1" name="直線コネクタ 180"/>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69850</xdr:rowOff>
    </xdr:from>
    <xdr:to>
      <xdr:col>24</xdr:col>
      <xdr:colOff>25400</xdr:colOff>
      <xdr:row>56</xdr:row>
      <xdr:rowOff>12700</xdr:rowOff>
    </xdr:to>
    <xdr:cxnSp macro="">
      <xdr:nvCxnSpPr>
        <xdr:cNvPr id="182" name="直線コネクタ 181"/>
        <xdr:cNvCxnSpPr/>
      </xdr:nvCxnSpPr>
      <xdr:spPr>
        <a:xfrm flipV="1">
          <a:off x="3987800" y="94996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124477</xdr:rowOff>
    </xdr:from>
    <xdr:ext cx="762000" cy="259045"/>
    <xdr:sp macro="" textlink="">
      <xdr:nvSpPr>
        <xdr:cNvPr id="183" name="扶助費平均値テキスト"/>
        <xdr:cNvSpPr txBox="1"/>
      </xdr:nvSpPr>
      <xdr:spPr>
        <a:xfrm>
          <a:off x="4914900" y="9554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152400</xdr:rowOff>
    </xdr:from>
    <xdr:to>
      <xdr:col>24</xdr:col>
      <xdr:colOff>76200</xdr:colOff>
      <xdr:row>56</xdr:row>
      <xdr:rowOff>82550</xdr:rowOff>
    </xdr:to>
    <xdr:sp macro="" textlink="">
      <xdr:nvSpPr>
        <xdr:cNvPr id="184" name="フローチャート: 判断 183"/>
        <xdr:cNvSpPr/>
      </xdr:nvSpPr>
      <xdr:spPr>
        <a:xfrm>
          <a:off x="47752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127000</xdr:rowOff>
    </xdr:to>
    <xdr:cxnSp macro="">
      <xdr:nvCxnSpPr>
        <xdr:cNvPr id="185" name="直線コネクタ 184"/>
        <xdr:cNvCxnSpPr/>
      </xdr:nvCxnSpPr>
      <xdr:spPr>
        <a:xfrm flipV="1">
          <a:off x="3098800" y="96139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57150</xdr:rowOff>
    </xdr:from>
    <xdr:to>
      <xdr:col>20</xdr:col>
      <xdr:colOff>38100</xdr:colOff>
      <xdr:row>56</xdr:row>
      <xdr:rowOff>158750</xdr:rowOff>
    </xdr:to>
    <xdr:sp macro="" textlink="">
      <xdr:nvSpPr>
        <xdr:cNvPr id="186" name="フローチャート: 判断 185"/>
        <xdr:cNvSpPr/>
      </xdr:nvSpPr>
      <xdr:spPr>
        <a:xfrm>
          <a:off x="3937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143527</xdr:rowOff>
    </xdr:from>
    <xdr:ext cx="736600" cy="259045"/>
    <xdr:sp macro="" textlink="">
      <xdr:nvSpPr>
        <xdr:cNvPr id="187" name="テキスト ボックス 186"/>
        <xdr:cNvSpPr txBox="1"/>
      </xdr:nvSpPr>
      <xdr:spPr>
        <a:xfrm>
          <a:off x="3606800" y="9744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88900</xdr:rowOff>
    </xdr:from>
    <xdr:to>
      <xdr:col>15</xdr:col>
      <xdr:colOff>98425</xdr:colOff>
      <xdr:row>56</xdr:row>
      <xdr:rowOff>127000</xdr:rowOff>
    </xdr:to>
    <xdr:cxnSp macro="">
      <xdr:nvCxnSpPr>
        <xdr:cNvPr id="188" name="直線コネクタ 187"/>
        <xdr:cNvCxnSpPr/>
      </xdr:nvCxnSpPr>
      <xdr:spPr>
        <a:xfrm>
          <a:off x="2209800" y="9690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114300</xdr:rowOff>
    </xdr:from>
    <xdr:to>
      <xdr:col>15</xdr:col>
      <xdr:colOff>149225</xdr:colOff>
      <xdr:row>57</xdr:row>
      <xdr:rowOff>44450</xdr:rowOff>
    </xdr:to>
    <xdr:sp macro="" textlink="">
      <xdr:nvSpPr>
        <xdr:cNvPr id="189" name="フローチャート: 判断 188"/>
        <xdr:cNvSpPr/>
      </xdr:nvSpPr>
      <xdr:spPr>
        <a:xfrm>
          <a:off x="3048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29227</xdr:rowOff>
    </xdr:from>
    <xdr:ext cx="762000" cy="259045"/>
    <xdr:sp macro="" textlink="">
      <xdr:nvSpPr>
        <xdr:cNvPr id="190" name="テキスト ボックス 189"/>
        <xdr:cNvSpPr txBox="1"/>
      </xdr:nvSpPr>
      <xdr:spPr>
        <a:xfrm>
          <a:off x="2717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69850</xdr:rowOff>
    </xdr:from>
    <xdr:to>
      <xdr:col>11</xdr:col>
      <xdr:colOff>9525</xdr:colOff>
      <xdr:row>56</xdr:row>
      <xdr:rowOff>88900</xdr:rowOff>
    </xdr:to>
    <xdr:cxnSp macro="">
      <xdr:nvCxnSpPr>
        <xdr:cNvPr id="191" name="直線コネクタ 190"/>
        <xdr:cNvCxnSpPr/>
      </xdr:nvCxnSpPr>
      <xdr:spPr>
        <a:xfrm>
          <a:off x="1320800" y="9671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133350</xdr:rowOff>
    </xdr:from>
    <xdr:to>
      <xdr:col>11</xdr:col>
      <xdr:colOff>60325</xdr:colOff>
      <xdr:row>57</xdr:row>
      <xdr:rowOff>63500</xdr:rowOff>
    </xdr:to>
    <xdr:sp macro="" textlink="">
      <xdr:nvSpPr>
        <xdr:cNvPr id="192" name="フローチャート: 判断 191"/>
        <xdr:cNvSpPr/>
      </xdr:nvSpPr>
      <xdr:spPr>
        <a:xfrm>
          <a:off x="2159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48277</xdr:rowOff>
    </xdr:from>
    <xdr:ext cx="762000" cy="259045"/>
    <xdr:sp macro="" textlink="">
      <xdr:nvSpPr>
        <xdr:cNvPr id="193" name="テキスト ボックス 192"/>
        <xdr:cNvSpPr txBox="1"/>
      </xdr:nvSpPr>
      <xdr:spPr>
        <a:xfrm>
          <a:off x="1828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95250</xdr:rowOff>
    </xdr:from>
    <xdr:to>
      <xdr:col>6</xdr:col>
      <xdr:colOff>171450</xdr:colOff>
      <xdr:row>57</xdr:row>
      <xdr:rowOff>25400</xdr:rowOff>
    </xdr:to>
    <xdr:sp macro="" textlink="">
      <xdr:nvSpPr>
        <xdr:cNvPr id="194" name="フローチャート: 判断 193"/>
        <xdr:cNvSpPr/>
      </xdr:nvSpPr>
      <xdr:spPr>
        <a:xfrm>
          <a:off x="1270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10177</xdr:rowOff>
    </xdr:from>
    <xdr:ext cx="762000" cy="259045"/>
    <xdr:sp macro="" textlink="">
      <xdr:nvSpPr>
        <xdr:cNvPr id="195" name="テキスト ボックス 194"/>
        <xdr:cNvSpPr txBox="1"/>
      </xdr:nvSpPr>
      <xdr:spPr>
        <a:xfrm>
          <a:off x="939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201" name="楕円 200"/>
        <xdr:cNvSpPr/>
      </xdr:nvSpPr>
      <xdr:spPr>
        <a:xfrm>
          <a:off x="4775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35577</xdr:rowOff>
    </xdr:from>
    <xdr:ext cx="762000" cy="259045"/>
    <xdr:sp macro="" textlink="">
      <xdr:nvSpPr>
        <xdr:cNvPr id="202" name="扶助費該当値テキスト"/>
        <xdr:cNvSpPr txBox="1"/>
      </xdr:nvSpPr>
      <xdr:spPr>
        <a:xfrm>
          <a:off x="4914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133350</xdr:rowOff>
    </xdr:from>
    <xdr:to>
      <xdr:col>20</xdr:col>
      <xdr:colOff>38100</xdr:colOff>
      <xdr:row>56</xdr:row>
      <xdr:rowOff>63500</xdr:rowOff>
    </xdr:to>
    <xdr:sp macro="" textlink="">
      <xdr:nvSpPr>
        <xdr:cNvPr id="203" name="楕円 202"/>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204" name="テキスト ボックス 203"/>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76200</xdr:rowOff>
    </xdr:from>
    <xdr:to>
      <xdr:col>15</xdr:col>
      <xdr:colOff>149225</xdr:colOff>
      <xdr:row>57</xdr:row>
      <xdr:rowOff>6350</xdr:rowOff>
    </xdr:to>
    <xdr:sp macro="" textlink="">
      <xdr:nvSpPr>
        <xdr:cNvPr id="205" name="楕円 204"/>
        <xdr:cNvSpPr/>
      </xdr:nvSpPr>
      <xdr:spPr>
        <a:xfrm>
          <a:off x="3048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06" name="テキスト ボックス 205"/>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38100</xdr:rowOff>
    </xdr:from>
    <xdr:to>
      <xdr:col>11</xdr:col>
      <xdr:colOff>60325</xdr:colOff>
      <xdr:row>56</xdr:row>
      <xdr:rowOff>139700</xdr:rowOff>
    </xdr:to>
    <xdr:sp macro="" textlink="">
      <xdr:nvSpPr>
        <xdr:cNvPr id="207" name="楕円 206"/>
        <xdr:cNvSpPr/>
      </xdr:nvSpPr>
      <xdr:spPr>
        <a:xfrm>
          <a:off x="2159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149877</xdr:rowOff>
    </xdr:from>
    <xdr:ext cx="762000" cy="259045"/>
    <xdr:sp macro="" textlink="">
      <xdr:nvSpPr>
        <xdr:cNvPr id="208" name="テキスト ボックス 207"/>
        <xdr:cNvSpPr txBox="1"/>
      </xdr:nvSpPr>
      <xdr:spPr>
        <a:xfrm>
          <a:off x="1828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209" name="楕円 208"/>
        <xdr:cNvSpPr/>
      </xdr:nvSpPr>
      <xdr:spPr>
        <a:xfrm>
          <a:off x="1270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130827</xdr:rowOff>
    </xdr:from>
    <xdr:ext cx="762000" cy="259045"/>
    <xdr:sp macro="" textlink="">
      <xdr:nvSpPr>
        <xdr:cNvPr id="210" name="テキスト ボックス 209"/>
        <xdr:cNvSpPr txBox="1"/>
      </xdr:nvSpPr>
      <xdr:spPr>
        <a:xfrm>
          <a:off x="939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３年度は類似団体平均を８．０ポイント上回り、類似団体内では下位の数値を示している。今後は特別会計の中でも特に国民健康保険特別会計と公共下水道事業特別会計への繰出金増額が避けられず、数値は上昇していくものと想定されることから、経常経費の節減とあわせて、国保税の適正化に向けた検討、下水道接続率の向上と料金の見直しを図り、繰出金の抑制に努める。</a:t>
          </a:r>
        </a:p>
      </xdr:txBody>
    </xdr:sp>
    <xdr:clientData/>
  </xdr:twoCellAnchor>
  <xdr:oneCellAnchor>
    <xdr:from>
      <xdr:col>62</xdr:col>
      <xdr:colOff>6350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25" name="直線コネクタ 224"/>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26" name="テキスト ボックス 225"/>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29" name="直線コネクタ 228"/>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30" name="テキスト ボックス 229"/>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33" name="直線コネクタ 232"/>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34" name="テキスト ボックス 233"/>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5" name="直線コネクタ 234"/>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6" name="テキスト ボックス 235"/>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37" name="直線コネクタ 236"/>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38" name="テキスト ボックス 237"/>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12700</xdr:rowOff>
    </xdr:from>
    <xdr:to>
      <xdr:col>82</xdr:col>
      <xdr:colOff>107950</xdr:colOff>
      <xdr:row>60</xdr:row>
      <xdr:rowOff>165100</xdr:rowOff>
    </xdr:to>
    <xdr:cxnSp macro="">
      <xdr:nvCxnSpPr>
        <xdr:cNvPr id="242" name="直線コネクタ 241"/>
        <xdr:cNvCxnSpPr/>
      </xdr:nvCxnSpPr>
      <xdr:spPr>
        <a:xfrm flipV="1">
          <a:off x="16510000" y="90995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3" name="その他最小値テキスト"/>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4" name="直線コネクタ 243"/>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99077</xdr:rowOff>
    </xdr:from>
    <xdr:ext cx="762000" cy="259045"/>
    <xdr:sp macro="" textlink="">
      <xdr:nvSpPr>
        <xdr:cNvPr id="245" name="その他最大値テキスト"/>
        <xdr:cNvSpPr txBox="1"/>
      </xdr:nvSpPr>
      <xdr:spPr>
        <a:xfrm>
          <a:off x="16598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12700</xdr:rowOff>
    </xdr:from>
    <xdr:to>
      <xdr:col>82</xdr:col>
      <xdr:colOff>196850</xdr:colOff>
      <xdr:row>53</xdr:row>
      <xdr:rowOff>12700</xdr:rowOff>
    </xdr:to>
    <xdr:cxnSp macro="">
      <xdr:nvCxnSpPr>
        <xdr:cNvPr id="246" name="直線コネクタ 245"/>
        <xdr:cNvCxnSpPr/>
      </xdr:nvCxnSpPr>
      <xdr:spPr>
        <a:xfrm>
          <a:off x="16421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165100</xdr:rowOff>
    </xdr:from>
    <xdr:to>
      <xdr:col>82</xdr:col>
      <xdr:colOff>107950</xdr:colOff>
      <xdr:row>61</xdr:row>
      <xdr:rowOff>69850</xdr:rowOff>
    </xdr:to>
    <xdr:cxnSp macro="">
      <xdr:nvCxnSpPr>
        <xdr:cNvPr id="247" name="直線コネクタ 246"/>
        <xdr:cNvCxnSpPr/>
      </xdr:nvCxnSpPr>
      <xdr:spPr>
        <a:xfrm flipV="1">
          <a:off x="15671800" y="104521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54627</xdr:rowOff>
    </xdr:from>
    <xdr:ext cx="762000" cy="259045"/>
    <xdr:sp macro="" textlink="">
      <xdr:nvSpPr>
        <xdr:cNvPr id="248" name="その他平均値テキスト"/>
        <xdr:cNvSpPr txBox="1"/>
      </xdr:nvSpPr>
      <xdr:spPr>
        <a:xfrm>
          <a:off x="16598900" y="9484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38100</xdr:rowOff>
    </xdr:from>
    <xdr:to>
      <xdr:col>82</xdr:col>
      <xdr:colOff>158750</xdr:colOff>
      <xdr:row>56</xdr:row>
      <xdr:rowOff>139700</xdr:rowOff>
    </xdr:to>
    <xdr:sp macro="" textlink="">
      <xdr:nvSpPr>
        <xdr:cNvPr id="249" name="フローチャート: 判断 248"/>
        <xdr:cNvSpPr/>
      </xdr:nvSpPr>
      <xdr:spPr>
        <a:xfrm>
          <a:off x="16459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61</xdr:row>
      <xdr:rowOff>3175</xdr:rowOff>
    </xdr:from>
    <xdr:to>
      <xdr:col>78</xdr:col>
      <xdr:colOff>69850</xdr:colOff>
      <xdr:row>61</xdr:row>
      <xdr:rowOff>69850</xdr:rowOff>
    </xdr:to>
    <xdr:cxnSp macro="">
      <xdr:nvCxnSpPr>
        <xdr:cNvPr id="250" name="直線コネクタ 249"/>
        <xdr:cNvCxnSpPr/>
      </xdr:nvCxnSpPr>
      <xdr:spPr>
        <a:xfrm>
          <a:off x="14782800" y="1046162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133350</xdr:rowOff>
    </xdr:from>
    <xdr:to>
      <xdr:col>78</xdr:col>
      <xdr:colOff>120650</xdr:colOff>
      <xdr:row>57</xdr:row>
      <xdr:rowOff>63500</xdr:rowOff>
    </xdr:to>
    <xdr:sp macro="" textlink="">
      <xdr:nvSpPr>
        <xdr:cNvPr id="251" name="フローチャート: 判断 250"/>
        <xdr:cNvSpPr/>
      </xdr:nvSpPr>
      <xdr:spPr>
        <a:xfrm>
          <a:off x="15621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73677</xdr:rowOff>
    </xdr:from>
    <xdr:ext cx="736600" cy="259045"/>
    <xdr:sp macro="" textlink="">
      <xdr:nvSpPr>
        <xdr:cNvPr id="252" name="テキスト ボックス 251"/>
        <xdr:cNvSpPr txBox="1"/>
      </xdr:nvSpPr>
      <xdr:spPr>
        <a:xfrm>
          <a:off x="15290800" y="9503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61</xdr:row>
      <xdr:rowOff>3175</xdr:rowOff>
    </xdr:from>
    <xdr:to>
      <xdr:col>73</xdr:col>
      <xdr:colOff>180975</xdr:colOff>
      <xdr:row>61</xdr:row>
      <xdr:rowOff>3175</xdr:rowOff>
    </xdr:to>
    <xdr:cxnSp macro="">
      <xdr:nvCxnSpPr>
        <xdr:cNvPr id="253" name="直線コネクタ 252"/>
        <xdr:cNvCxnSpPr/>
      </xdr:nvCxnSpPr>
      <xdr:spPr>
        <a:xfrm>
          <a:off x="13893800" y="104616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0</xdr:rowOff>
    </xdr:from>
    <xdr:to>
      <xdr:col>74</xdr:col>
      <xdr:colOff>31750</xdr:colOff>
      <xdr:row>57</xdr:row>
      <xdr:rowOff>101600</xdr:rowOff>
    </xdr:to>
    <xdr:sp macro="" textlink="">
      <xdr:nvSpPr>
        <xdr:cNvPr id="254" name="フローチャート: 判断 253"/>
        <xdr:cNvSpPr/>
      </xdr:nvSpPr>
      <xdr:spPr>
        <a:xfrm>
          <a:off x="14732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111777</xdr:rowOff>
    </xdr:from>
    <xdr:ext cx="762000" cy="259045"/>
    <xdr:sp macro="" textlink="">
      <xdr:nvSpPr>
        <xdr:cNvPr id="255" name="テキスト ボックス 254"/>
        <xdr:cNvSpPr txBox="1"/>
      </xdr:nvSpPr>
      <xdr:spPr>
        <a:xfrm>
          <a:off x="14401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146050</xdr:rowOff>
    </xdr:from>
    <xdr:to>
      <xdr:col>69</xdr:col>
      <xdr:colOff>92075</xdr:colOff>
      <xdr:row>61</xdr:row>
      <xdr:rowOff>3175</xdr:rowOff>
    </xdr:to>
    <xdr:cxnSp macro="">
      <xdr:nvCxnSpPr>
        <xdr:cNvPr id="256" name="直線コネクタ 255"/>
        <xdr:cNvCxnSpPr/>
      </xdr:nvCxnSpPr>
      <xdr:spPr>
        <a:xfrm>
          <a:off x="13004800" y="104330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7" name="フローチャート: 判断 256"/>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168927</xdr:rowOff>
    </xdr:from>
    <xdr:ext cx="762000" cy="259045"/>
    <xdr:sp macro="" textlink="">
      <xdr:nvSpPr>
        <xdr:cNvPr id="258" name="テキスト ボックス 257"/>
        <xdr:cNvSpPr txBox="1"/>
      </xdr:nvSpPr>
      <xdr:spPr>
        <a:xfrm>
          <a:off x="13512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57150</xdr:rowOff>
    </xdr:from>
    <xdr:to>
      <xdr:col>65</xdr:col>
      <xdr:colOff>53975</xdr:colOff>
      <xdr:row>57</xdr:row>
      <xdr:rowOff>158750</xdr:rowOff>
    </xdr:to>
    <xdr:sp macro="" textlink="">
      <xdr:nvSpPr>
        <xdr:cNvPr id="259" name="フローチャート: 判断 258"/>
        <xdr:cNvSpPr/>
      </xdr:nvSpPr>
      <xdr:spPr>
        <a:xfrm>
          <a:off x="12954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168927</xdr:rowOff>
    </xdr:from>
    <xdr:ext cx="762000" cy="259045"/>
    <xdr:sp macro="" textlink="">
      <xdr:nvSpPr>
        <xdr:cNvPr id="260" name="テキスト ボックス 259"/>
        <xdr:cNvSpPr txBox="1"/>
      </xdr:nvSpPr>
      <xdr:spPr>
        <a:xfrm>
          <a:off x="12623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114300</xdr:rowOff>
    </xdr:from>
    <xdr:to>
      <xdr:col>82</xdr:col>
      <xdr:colOff>158750</xdr:colOff>
      <xdr:row>61</xdr:row>
      <xdr:rowOff>44450</xdr:rowOff>
    </xdr:to>
    <xdr:sp macro="" textlink="">
      <xdr:nvSpPr>
        <xdr:cNvPr id="266" name="楕円 265"/>
        <xdr:cNvSpPr/>
      </xdr:nvSpPr>
      <xdr:spPr>
        <a:xfrm>
          <a:off x="164592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22877</xdr:rowOff>
    </xdr:from>
    <xdr:ext cx="762000" cy="259045"/>
    <xdr:sp macro="" textlink="">
      <xdr:nvSpPr>
        <xdr:cNvPr id="267" name="その他該当値テキスト"/>
        <xdr:cNvSpPr txBox="1"/>
      </xdr:nvSpPr>
      <xdr:spPr>
        <a:xfrm>
          <a:off x="16598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61</xdr:row>
      <xdr:rowOff>19050</xdr:rowOff>
    </xdr:from>
    <xdr:to>
      <xdr:col>78</xdr:col>
      <xdr:colOff>120650</xdr:colOff>
      <xdr:row>61</xdr:row>
      <xdr:rowOff>120650</xdr:rowOff>
    </xdr:to>
    <xdr:sp macro="" textlink="">
      <xdr:nvSpPr>
        <xdr:cNvPr id="268" name="楕円 267"/>
        <xdr:cNvSpPr/>
      </xdr:nvSpPr>
      <xdr:spPr>
        <a:xfrm>
          <a:off x="15621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105427</xdr:rowOff>
    </xdr:from>
    <xdr:ext cx="736600" cy="259045"/>
    <xdr:sp macro="" textlink="">
      <xdr:nvSpPr>
        <xdr:cNvPr id="269" name="テキスト ボックス 268"/>
        <xdr:cNvSpPr txBox="1"/>
      </xdr:nvSpPr>
      <xdr:spPr>
        <a:xfrm>
          <a:off x="15290800" y="1056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123825</xdr:rowOff>
    </xdr:from>
    <xdr:to>
      <xdr:col>74</xdr:col>
      <xdr:colOff>31750</xdr:colOff>
      <xdr:row>61</xdr:row>
      <xdr:rowOff>53975</xdr:rowOff>
    </xdr:to>
    <xdr:sp macro="" textlink="">
      <xdr:nvSpPr>
        <xdr:cNvPr id="270" name="楕円 269"/>
        <xdr:cNvSpPr/>
      </xdr:nvSpPr>
      <xdr:spPr>
        <a:xfrm>
          <a:off x="14732000" y="1041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38752</xdr:rowOff>
    </xdr:from>
    <xdr:ext cx="762000" cy="259045"/>
    <xdr:sp macro="" textlink="">
      <xdr:nvSpPr>
        <xdr:cNvPr id="271" name="テキスト ボックス 270"/>
        <xdr:cNvSpPr txBox="1"/>
      </xdr:nvSpPr>
      <xdr:spPr>
        <a:xfrm>
          <a:off x="14401800" y="1049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123825</xdr:rowOff>
    </xdr:from>
    <xdr:to>
      <xdr:col>69</xdr:col>
      <xdr:colOff>142875</xdr:colOff>
      <xdr:row>61</xdr:row>
      <xdr:rowOff>53975</xdr:rowOff>
    </xdr:to>
    <xdr:sp macro="" textlink="">
      <xdr:nvSpPr>
        <xdr:cNvPr id="272" name="楕円 271"/>
        <xdr:cNvSpPr/>
      </xdr:nvSpPr>
      <xdr:spPr>
        <a:xfrm>
          <a:off x="13843000" y="1041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38752</xdr:rowOff>
    </xdr:from>
    <xdr:ext cx="762000" cy="259045"/>
    <xdr:sp macro="" textlink="">
      <xdr:nvSpPr>
        <xdr:cNvPr id="273" name="テキスト ボックス 272"/>
        <xdr:cNvSpPr txBox="1"/>
      </xdr:nvSpPr>
      <xdr:spPr>
        <a:xfrm>
          <a:off x="13512800" y="1049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95250</xdr:rowOff>
    </xdr:from>
    <xdr:to>
      <xdr:col>65</xdr:col>
      <xdr:colOff>53975</xdr:colOff>
      <xdr:row>61</xdr:row>
      <xdr:rowOff>25400</xdr:rowOff>
    </xdr:to>
    <xdr:sp macro="" textlink="">
      <xdr:nvSpPr>
        <xdr:cNvPr id="274" name="楕円 273"/>
        <xdr:cNvSpPr/>
      </xdr:nvSpPr>
      <xdr:spPr>
        <a:xfrm>
          <a:off x="12954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10177</xdr:rowOff>
    </xdr:from>
    <xdr:ext cx="762000" cy="259045"/>
    <xdr:sp macro="" textlink="">
      <xdr:nvSpPr>
        <xdr:cNvPr id="275" name="テキスト ボックス 274"/>
        <xdr:cNvSpPr txBox="1"/>
      </xdr:nvSpPr>
      <xdr:spPr>
        <a:xfrm>
          <a:off x="12623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３年度は類似団体平均を５．７ポイント下回っており、昨年度より１．５ポイント低下している。今後は重点施策である定住促進や子育て支援に係る経費が大きなウエイトを占めてくると考えられ、数値は上昇していくものと想定されることから、法人等各種団体等への補助については、平成１９年度に策定した「遊佐町補助金等の交付に関する見直し指針」により適正に対処していく。</a:t>
          </a: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154758</xdr:rowOff>
    </xdr:from>
    <xdr:to>
      <xdr:col>82</xdr:col>
      <xdr:colOff>107950</xdr:colOff>
      <xdr:row>41</xdr:row>
      <xdr:rowOff>76381</xdr:rowOff>
    </xdr:to>
    <xdr:cxnSp macro="">
      <xdr:nvCxnSpPr>
        <xdr:cNvPr id="305" name="直線コネクタ 304"/>
        <xdr:cNvCxnSpPr/>
      </xdr:nvCxnSpPr>
      <xdr:spPr>
        <a:xfrm flipV="1">
          <a:off x="16510000" y="5812608"/>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48458</xdr:rowOff>
    </xdr:from>
    <xdr:ext cx="762000" cy="259045"/>
    <xdr:sp macro="" textlink="">
      <xdr:nvSpPr>
        <xdr:cNvPr id="306" name="補助費等最小値テキスト"/>
        <xdr:cNvSpPr txBox="1"/>
      </xdr:nvSpPr>
      <xdr:spPr>
        <a:xfrm>
          <a:off x="16598900" y="7077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76381</xdr:rowOff>
    </xdr:from>
    <xdr:to>
      <xdr:col>82</xdr:col>
      <xdr:colOff>196850</xdr:colOff>
      <xdr:row>41</xdr:row>
      <xdr:rowOff>76381</xdr:rowOff>
    </xdr:to>
    <xdr:cxnSp macro="">
      <xdr:nvCxnSpPr>
        <xdr:cNvPr id="307" name="直線コネクタ 306"/>
        <xdr:cNvCxnSpPr/>
      </xdr:nvCxnSpPr>
      <xdr:spPr>
        <a:xfrm>
          <a:off x="16421100" y="7105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69685</xdr:rowOff>
    </xdr:from>
    <xdr:ext cx="762000" cy="259045"/>
    <xdr:sp macro="" textlink="">
      <xdr:nvSpPr>
        <xdr:cNvPr id="308" name="補助費等最大値テキスト"/>
        <xdr:cNvSpPr txBox="1"/>
      </xdr:nvSpPr>
      <xdr:spPr>
        <a:xfrm>
          <a:off x="16598900" y="5556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154758</xdr:rowOff>
    </xdr:from>
    <xdr:to>
      <xdr:col>82</xdr:col>
      <xdr:colOff>196850</xdr:colOff>
      <xdr:row>33</xdr:row>
      <xdr:rowOff>154758</xdr:rowOff>
    </xdr:to>
    <xdr:cxnSp macro="">
      <xdr:nvCxnSpPr>
        <xdr:cNvPr id="309" name="直線コネクタ 308"/>
        <xdr:cNvCxnSpPr/>
      </xdr:nvCxnSpPr>
      <xdr:spPr>
        <a:xfrm>
          <a:off x="16421100" y="5812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42092</xdr:rowOff>
    </xdr:from>
    <xdr:to>
      <xdr:col>82</xdr:col>
      <xdr:colOff>107950</xdr:colOff>
      <xdr:row>34</xdr:row>
      <xdr:rowOff>140063</xdr:rowOff>
    </xdr:to>
    <xdr:cxnSp macro="">
      <xdr:nvCxnSpPr>
        <xdr:cNvPr id="310" name="直線コネクタ 309"/>
        <xdr:cNvCxnSpPr/>
      </xdr:nvCxnSpPr>
      <xdr:spPr>
        <a:xfrm flipV="1">
          <a:off x="15671800" y="5871392"/>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164210</xdr:rowOff>
    </xdr:from>
    <xdr:ext cx="762000" cy="259045"/>
    <xdr:sp macro="" textlink="">
      <xdr:nvSpPr>
        <xdr:cNvPr id="311" name="補助費等平均値テキスト"/>
        <xdr:cNvSpPr txBox="1"/>
      </xdr:nvSpPr>
      <xdr:spPr>
        <a:xfrm>
          <a:off x="16598900" y="6164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20683</xdr:rowOff>
    </xdr:from>
    <xdr:to>
      <xdr:col>82</xdr:col>
      <xdr:colOff>158750</xdr:colOff>
      <xdr:row>36</xdr:row>
      <xdr:rowOff>122283</xdr:rowOff>
    </xdr:to>
    <xdr:sp macro="" textlink="">
      <xdr:nvSpPr>
        <xdr:cNvPr id="312" name="フローチャート: 判断 311"/>
        <xdr:cNvSpPr/>
      </xdr:nvSpPr>
      <xdr:spPr>
        <a:xfrm>
          <a:off x="16459200" y="6192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48623</xdr:rowOff>
    </xdr:from>
    <xdr:to>
      <xdr:col>78</xdr:col>
      <xdr:colOff>69850</xdr:colOff>
      <xdr:row>34</xdr:row>
      <xdr:rowOff>140063</xdr:rowOff>
    </xdr:to>
    <xdr:cxnSp macro="">
      <xdr:nvCxnSpPr>
        <xdr:cNvPr id="313" name="直線コネクタ 312"/>
        <xdr:cNvCxnSpPr/>
      </xdr:nvCxnSpPr>
      <xdr:spPr>
        <a:xfrm>
          <a:off x="14782800" y="5877923"/>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53340</xdr:rowOff>
    </xdr:from>
    <xdr:to>
      <xdr:col>78</xdr:col>
      <xdr:colOff>120650</xdr:colOff>
      <xdr:row>36</xdr:row>
      <xdr:rowOff>154940</xdr:rowOff>
    </xdr:to>
    <xdr:sp macro="" textlink="">
      <xdr:nvSpPr>
        <xdr:cNvPr id="314" name="フローチャート: 判断 313"/>
        <xdr:cNvSpPr/>
      </xdr:nvSpPr>
      <xdr:spPr>
        <a:xfrm>
          <a:off x="15621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139717</xdr:rowOff>
    </xdr:from>
    <xdr:ext cx="736600" cy="259045"/>
    <xdr:sp macro="" textlink="">
      <xdr:nvSpPr>
        <xdr:cNvPr id="315" name="テキスト ボックス 314"/>
        <xdr:cNvSpPr txBox="1"/>
      </xdr:nvSpPr>
      <xdr:spPr>
        <a:xfrm>
          <a:off x="15290800" y="631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42092</xdr:rowOff>
    </xdr:from>
    <xdr:to>
      <xdr:col>73</xdr:col>
      <xdr:colOff>180975</xdr:colOff>
      <xdr:row>34</xdr:row>
      <xdr:rowOff>48623</xdr:rowOff>
    </xdr:to>
    <xdr:cxnSp macro="">
      <xdr:nvCxnSpPr>
        <xdr:cNvPr id="316" name="直線コネクタ 315"/>
        <xdr:cNvCxnSpPr/>
      </xdr:nvCxnSpPr>
      <xdr:spPr>
        <a:xfrm>
          <a:off x="13893800" y="587139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152944</xdr:rowOff>
    </xdr:from>
    <xdr:to>
      <xdr:col>74</xdr:col>
      <xdr:colOff>31750</xdr:colOff>
      <xdr:row>36</xdr:row>
      <xdr:rowOff>83094</xdr:rowOff>
    </xdr:to>
    <xdr:sp macro="" textlink="">
      <xdr:nvSpPr>
        <xdr:cNvPr id="317" name="フローチャート: 判断 316"/>
        <xdr:cNvSpPr/>
      </xdr:nvSpPr>
      <xdr:spPr>
        <a:xfrm>
          <a:off x="14732000" y="615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67871</xdr:rowOff>
    </xdr:from>
    <xdr:ext cx="762000" cy="259045"/>
    <xdr:sp macro="" textlink="">
      <xdr:nvSpPr>
        <xdr:cNvPr id="318" name="テキスト ボックス 317"/>
        <xdr:cNvSpPr txBox="1"/>
      </xdr:nvSpPr>
      <xdr:spPr>
        <a:xfrm>
          <a:off x="14401800" y="6240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2903</xdr:rowOff>
    </xdr:from>
    <xdr:to>
      <xdr:col>69</xdr:col>
      <xdr:colOff>92075</xdr:colOff>
      <xdr:row>34</xdr:row>
      <xdr:rowOff>42092</xdr:rowOff>
    </xdr:to>
    <xdr:cxnSp macro="">
      <xdr:nvCxnSpPr>
        <xdr:cNvPr id="319" name="直線コネクタ 318"/>
        <xdr:cNvCxnSpPr/>
      </xdr:nvCxnSpPr>
      <xdr:spPr>
        <a:xfrm>
          <a:off x="13004800" y="5832203"/>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152944</xdr:rowOff>
    </xdr:from>
    <xdr:to>
      <xdr:col>69</xdr:col>
      <xdr:colOff>142875</xdr:colOff>
      <xdr:row>36</xdr:row>
      <xdr:rowOff>83094</xdr:rowOff>
    </xdr:to>
    <xdr:sp macro="" textlink="">
      <xdr:nvSpPr>
        <xdr:cNvPr id="320" name="フローチャート: 判断 319"/>
        <xdr:cNvSpPr/>
      </xdr:nvSpPr>
      <xdr:spPr>
        <a:xfrm>
          <a:off x="13843000" y="615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67871</xdr:rowOff>
    </xdr:from>
    <xdr:ext cx="762000" cy="259045"/>
    <xdr:sp macro="" textlink="">
      <xdr:nvSpPr>
        <xdr:cNvPr id="321" name="テキスト ボックス 320"/>
        <xdr:cNvSpPr txBox="1"/>
      </xdr:nvSpPr>
      <xdr:spPr>
        <a:xfrm>
          <a:off x="13512800" y="6240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2" name="フローチャート: 判断 321"/>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48277</xdr:rowOff>
    </xdr:from>
    <xdr:ext cx="762000" cy="259045"/>
    <xdr:sp macro="" textlink="">
      <xdr:nvSpPr>
        <xdr:cNvPr id="323" name="テキスト ボックス 322"/>
        <xdr:cNvSpPr txBox="1"/>
      </xdr:nvSpPr>
      <xdr:spPr>
        <a:xfrm>
          <a:off x="12623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162742</xdr:rowOff>
    </xdr:from>
    <xdr:to>
      <xdr:col>82</xdr:col>
      <xdr:colOff>158750</xdr:colOff>
      <xdr:row>34</xdr:row>
      <xdr:rowOff>92892</xdr:rowOff>
    </xdr:to>
    <xdr:sp macro="" textlink="">
      <xdr:nvSpPr>
        <xdr:cNvPr id="329" name="楕円 328"/>
        <xdr:cNvSpPr/>
      </xdr:nvSpPr>
      <xdr:spPr>
        <a:xfrm>
          <a:off x="16459200" y="582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71319</xdr:rowOff>
    </xdr:from>
    <xdr:ext cx="762000" cy="259045"/>
    <xdr:sp macro="" textlink="">
      <xdr:nvSpPr>
        <xdr:cNvPr id="330" name="補助費等該当値テキスト"/>
        <xdr:cNvSpPr txBox="1"/>
      </xdr:nvSpPr>
      <xdr:spPr>
        <a:xfrm>
          <a:off x="16598900" y="5729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89263</xdr:rowOff>
    </xdr:from>
    <xdr:to>
      <xdr:col>78</xdr:col>
      <xdr:colOff>120650</xdr:colOff>
      <xdr:row>35</xdr:row>
      <xdr:rowOff>19413</xdr:rowOff>
    </xdr:to>
    <xdr:sp macro="" textlink="">
      <xdr:nvSpPr>
        <xdr:cNvPr id="331" name="楕円 330"/>
        <xdr:cNvSpPr/>
      </xdr:nvSpPr>
      <xdr:spPr>
        <a:xfrm>
          <a:off x="15621000" y="5918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29590</xdr:rowOff>
    </xdr:from>
    <xdr:ext cx="736600" cy="259045"/>
    <xdr:sp macro="" textlink="">
      <xdr:nvSpPr>
        <xdr:cNvPr id="332" name="テキスト ボックス 331"/>
        <xdr:cNvSpPr txBox="1"/>
      </xdr:nvSpPr>
      <xdr:spPr>
        <a:xfrm>
          <a:off x="15290800" y="5687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169273</xdr:rowOff>
    </xdr:from>
    <xdr:to>
      <xdr:col>74</xdr:col>
      <xdr:colOff>31750</xdr:colOff>
      <xdr:row>34</xdr:row>
      <xdr:rowOff>99423</xdr:rowOff>
    </xdr:to>
    <xdr:sp macro="" textlink="">
      <xdr:nvSpPr>
        <xdr:cNvPr id="333" name="楕円 332"/>
        <xdr:cNvSpPr/>
      </xdr:nvSpPr>
      <xdr:spPr>
        <a:xfrm>
          <a:off x="14732000" y="5827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109600</xdr:rowOff>
    </xdr:from>
    <xdr:ext cx="762000" cy="259045"/>
    <xdr:sp macro="" textlink="">
      <xdr:nvSpPr>
        <xdr:cNvPr id="334" name="テキスト ボックス 333"/>
        <xdr:cNvSpPr txBox="1"/>
      </xdr:nvSpPr>
      <xdr:spPr>
        <a:xfrm>
          <a:off x="14401800" y="5596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162742</xdr:rowOff>
    </xdr:from>
    <xdr:to>
      <xdr:col>69</xdr:col>
      <xdr:colOff>142875</xdr:colOff>
      <xdr:row>34</xdr:row>
      <xdr:rowOff>92892</xdr:rowOff>
    </xdr:to>
    <xdr:sp macro="" textlink="">
      <xdr:nvSpPr>
        <xdr:cNvPr id="335" name="楕円 334"/>
        <xdr:cNvSpPr/>
      </xdr:nvSpPr>
      <xdr:spPr>
        <a:xfrm>
          <a:off x="13843000" y="582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103069</xdr:rowOff>
    </xdr:from>
    <xdr:ext cx="762000" cy="259045"/>
    <xdr:sp macro="" textlink="">
      <xdr:nvSpPr>
        <xdr:cNvPr id="336" name="テキスト ボックス 335"/>
        <xdr:cNvSpPr txBox="1"/>
      </xdr:nvSpPr>
      <xdr:spPr>
        <a:xfrm>
          <a:off x="13512800" y="558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123553</xdr:rowOff>
    </xdr:from>
    <xdr:to>
      <xdr:col>65</xdr:col>
      <xdr:colOff>53975</xdr:colOff>
      <xdr:row>34</xdr:row>
      <xdr:rowOff>53703</xdr:rowOff>
    </xdr:to>
    <xdr:sp macro="" textlink="">
      <xdr:nvSpPr>
        <xdr:cNvPr id="337" name="楕円 336"/>
        <xdr:cNvSpPr/>
      </xdr:nvSpPr>
      <xdr:spPr>
        <a:xfrm>
          <a:off x="12954000" y="578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63880</xdr:rowOff>
    </xdr:from>
    <xdr:ext cx="762000" cy="259045"/>
    <xdr:sp macro="" textlink="">
      <xdr:nvSpPr>
        <xdr:cNvPr id="338" name="テキスト ボックス 337"/>
        <xdr:cNvSpPr txBox="1"/>
      </xdr:nvSpPr>
      <xdr:spPr>
        <a:xfrm>
          <a:off x="12623800" y="5550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３年度においては１５．７ポイントと、類似団体平均を１．０ポイント上回った。これまで、地方債の繰上償還を重点的に実施してきた結果、繰上償還に伴う公債費としての元金が増大してきた一方で、後年度の公債費負担の平準化が図られてきたものと分析している。今後、役場新庁舎建設に伴う地方債の償還が始まることから、可能な限り繰上償還に取り組んでいく。  </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108712</xdr:rowOff>
    </xdr:from>
    <xdr:to>
      <xdr:col>24</xdr:col>
      <xdr:colOff>25400</xdr:colOff>
      <xdr:row>80</xdr:row>
      <xdr:rowOff>140715</xdr:rowOff>
    </xdr:to>
    <xdr:cxnSp macro="">
      <xdr:nvCxnSpPr>
        <xdr:cNvPr id="363" name="直線コネクタ 362"/>
        <xdr:cNvCxnSpPr/>
      </xdr:nvCxnSpPr>
      <xdr:spPr>
        <a:xfrm flipV="1">
          <a:off x="4826000" y="12796012"/>
          <a:ext cx="0" cy="1060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4" name="公債費最小値テキスト"/>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5" name="直線コネクタ 364"/>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23639</xdr:rowOff>
    </xdr:from>
    <xdr:ext cx="762000" cy="259045"/>
    <xdr:sp macro="" textlink="">
      <xdr:nvSpPr>
        <xdr:cNvPr id="366" name="公債費最大値テキスト"/>
        <xdr:cNvSpPr txBox="1"/>
      </xdr:nvSpPr>
      <xdr:spPr>
        <a:xfrm>
          <a:off x="4914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108712</xdr:rowOff>
    </xdr:from>
    <xdr:to>
      <xdr:col>24</xdr:col>
      <xdr:colOff>114300</xdr:colOff>
      <xdr:row>74</xdr:row>
      <xdr:rowOff>108712</xdr:rowOff>
    </xdr:to>
    <xdr:cxnSp macro="">
      <xdr:nvCxnSpPr>
        <xdr:cNvPr id="367" name="直線コネクタ 366"/>
        <xdr:cNvCxnSpPr/>
      </xdr:nvCxnSpPr>
      <xdr:spPr>
        <a:xfrm>
          <a:off x="4737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101854</xdr:rowOff>
    </xdr:from>
    <xdr:to>
      <xdr:col>24</xdr:col>
      <xdr:colOff>25400</xdr:colOff>
      <xdr:row>77</xdr:row>
      <xdr:rowOff>120142</xdr:rowOff>
    </xdr:to>
    <xdr:cxnSp macro="">
      <xdr:nvCxnSpPr>
        <xdr:cNvPr id="368" name="直線コネクタ 367"/>
        <xdr:cNvCxnSpPr/>
      </xdr:nvCxnSpPr>
      <xdr:spPr>
        <a:xfrm flipV="1">
          <a:off x="3987800" y="1330350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21862</xdr:rowOff>
    </xdr:from>
    <xdr:ext cx="762000" cy="259045"/>
    <xdr:sp macro="" textlink="">
      <xdr:nvSpPr>
        <xdr:cNvPr id="369" name="公債費平均値テキスト"/>
        <xdr:cNvSpPr txBox="1"/>
      </xdr:nvSpPr>
      <xdr:spPr>
        <a:xfrm>
          <a:off x="4914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70" name="フローチャート: 判断 369"/>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106426</xdr:rowOff>
    </xdr:from>
    <xdr:to>
      <xdr:col>19</xdr:col>
      <xdr:colOff>187325</xdr:colOff>
      <xdr:row>77</xdr:row>
      <xdr:rowOff>120142</xdr:rowOff>
    </xdr:to>
    <xdr:cxnSp macro="">
      <xdr:nvCxnSpPr>
        <xdr:cNvPr id="371" name="直線コネクタ 370"/>
        <xdr:cNvCxnSpPr/>
      </xdr:nvCxnSpPr>
      <xdr:spPr>
        <a:xfrm>
          <a:off x="3098800" y="133080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72" name="フローチャート: 判断 371"/>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144542</xdr:rowOff>
    </xdr:from>
    <xdr:ext cx="736600" cy="259045"/>
    <xdr:sp macro="" textlink="">
      <xdr:nvSpPr>
        <xdr:cNvPr id="373" name="テキスト ボックス 372"/>
        <xdr:cNvSpPr txBox="1"/>
      </xdr:nvSpPr>
      <xdr:spPr>
        <a:xfrm>
          <a:off x="3606800" y="1300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74422</xdr:rowOff>
    </xdr:from>
    <xdr:to>
      <xdr:col>15</xdr:col>
      <xdr:colOff>98425</xdr:colOff>
      <xdr:row>77</xdr:row>
      <xdr:rowOff>106426</xdr:rowOff>
    </xdr:to>
    <xdr:cxnSp macro="">
      <xdr:nvCxnSpPr>
        <xdr:cNvPr id="374" name="直線コネクタ 373"/>
        <xdr:cNvCxnSpPr/>
      </xdr:nvCxnSpPr>
      <xdr:spPr>
        <a:xfrm>
          <a:off x="2209800" y="1327607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55626</xdr:rowOff>
    </xdr:from>
    <xdr:to>
      <xdr:col>15</xdr:col>
      <xdr:colOff>149225</xdr:colOff>
      <xdr:row>77</xdr:row>
      <xdr:rowOff>157226</xdr:rowOff>
    </xdr:to>
    <xdr:sp macro="" textlink="">
      <xdr:nvSpPr>
        <xdr:cNvPr id="375" name="フローチャート: 判断 374"/>
        <xdr:cNvSpPr/>
      </xdr:nvSpPr>
      <xdr:spPr>
        <a:xfrm>
          <a:off x="3048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167403</xdr:rowOff>
    </xdr:from>
    <xdr:ext cx="762000" cy="259045"/>
    <xdr:sp macro="" textlink="">
      <xdr:nvSpPr>
        <xdr:cNvPr id="376" name="テキスト ボックス 375"/>
        <xdr:cNvSpPr txBox="1"/>
      </xdr:nvSpPr>
      <xdr:spPr>
        <a:xfrm>
          <a:off x="2717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46989</xdr:rowOff>
    </xdr:from>
    <xdr:to>
      <xdr:col>11</xdr:col>
      <xdr:colOff>9525</xdr:colOff>
      <xdr:row>77</xdr:row>
      <xdr:rowOff>74422</xdr:rowOff>
    </xdr:to>
    <xdr:cxnSp macro="">
      <xdr:nvCxnSpPr>
        <xdr:cNvPr id="377" name="直線コネクタ 376"/>
        <xdr:cNvCxnSpPr/>
      </xdr:nvCxnSpPr>
      <xdr:spPr>
        <a:xfrm>
          <a:off x="1320800" y="13248639"/>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46482</xdr:rowOff>
    </xdr:from>
    <xdr:to>
      <xdr:col>11</xdr:col>
      <xdr:colOff>60325</xdr:colOff>
      <xdr:row>77</xdr:row>
      <xdr:rowOff>148082</xdr:rowOff>
    </xdr:to>
    <xdr:sp macro="" textlink="">
      <xdr:nvSpPr>
        <xdr:cNvPr id="378" name="フローチャート: 判断 377"/>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132859</xdr:rowOff>
    </xdr:from>
    <xdr:ext cx="762000" cy="259045"/>
    <xdr:sp macro="" textlink="">
      <xdr:nvSpPr>
        <xdr:cNvPr id="379" name="テキスト ボックス 378"/>
        <xdr:cNvSpPr txBox="1"/>
      </xdr:nvSpPr>
      <xdr:spPr>
        <a:xfrm>
          <a:off x="1828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60198</xdr:rowOff>
    </xdr:from>
    <xdr:to>
      <xdr:col>6</xdr:col>
      <xdr:colOff>171450</xdr:colOff>
      <xdr:row>77</xdr:row>
      <xdr:rowOff>161798</xdr:rowOff>
    </xdr:to>
    <xdr:sp macro="" textlink="">
      <xdr:nvSpPr>
        <xdr:cNvPr id="380" name="フローチャート: 判断 379"/>
        <xdr:cNvSpPr/>
      </xdr:nvSpPr>
      <xdr:spPr>
        <a:xfrm>
          <a:off x="1270000" y="132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146575</xdr:rowOff>
    </xdr:from>
    <xdr:ext cx="762000" cy="259045"/>
    <xdr:sp macro="" textlink="">
      <xdr:nvSpPr>
        <xdr:cNvPr id="381" name="テキスト ボックス 380"/>
        <xdr:cNvSpPr txBox="1"/>
      </xdr:nvSpPr>
      <xdr:spPr>
        <a:xfrm>
          <a:off x="9398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51054</xdr:rowOff>
    </xdr:from>
    <xdr:to>
      <xdr:col>24</xdr:col>
      <xdr:colOff>76200</xdr:colOff>
      <xdr:row>77</xdr:row>
      <xdr:rowOff>152654</xdr:rowOff>
    </xdr:to>
    <xdr:sp macro="" textlink="">
      <xdr:nvSpPr>
        <xdr:cNvPr id="387" name="楕円 386"/>
        <xdr:cNvSpPr/>
      </xdr:nvSpPr>
      <xdr:spPr>
        <a:xfrm>
          <a:off x="47752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23131</xdr:rowOff>
    </xdr:from>
    <xdr:ext cx="762000" cy="259045"/>
    <xdr:sp macro="" textlink="">
      <xdr:nvSpPr>
        <xdr:cNvPr id="388" name="公債費該当値テキスト"/>
        <xdr:cNvSpPr txBox="1"/>
      </xdr:nvSpPr>
      <xdr:spPr>
        <a:xfrm>
          <a:off x="49149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69342</xdr:rowOff>
    </xdr:from>
    <xdr:to>
      <xdr:col>20</xdr:col>
      <xdr:colOff>38100</xdr:colOff>
      <xdr:row>77</xdr:row>
      <xdr:rowOff>170942</xdr:rowOff>
    </xdr:to>
    <xdr:sp macro="" textlink="">
      <xdr:nvSpPr>
        <xdr:cNvPr id="389" name="楕円 388"/>
        <xdr:cNvSpPr/>
      </xdr:nvSpPr>
      <xdr:spPr>
        <a:xfrm>
          <a:off x="3937000" y="1327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155719</xdr:rowOff>
    </xdr:from>
    <xdr:ext cx="736600" cy="259045"/>
    <xdr:sp macro="" textlink="">
      <xdr:nvSpPr>
        <xdr:cNvPr id="390" name="テキスト ボックス 389"/>
        <xdr:cNvSpPr txBox="1"/>
      </xdr:nvSpPr>
      <xdr:spPr>
        <a:xfrm>
          <a:off x="3606800" y="1335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55626</xdr:rowOff>
    </xdr:from>
    <xdr:to>
      <xdr:col>15</xdr:col>
      <xdr:colOff>149225</xdr:colOff>
      <xdr:row>77</xdr:row>
      <xdr:rowOff>157226</xdr:rowOff>
    </xdr:to>
    <xdr:sp macro="" textlink="">
      <xdr:nvSpPr>
        <xdr:cNvPr id="391" name="楕円 390"/>
        <xdr:cNvSpPr/>
      </xdr:nvSpPr>
      <xdr:spPr>
        <a:xfrm>
          <a:off x="3048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142003</xdr:rowOff>
    </xdr:from>
    <xdr:ext cx="762000" cy="259045"/>
    <xdr:sp macro="" textlink="">
      <xdr:nvSpPr>
        <xdr:cNvPr id="392" name="テキスト ボックス 391"/>
        <xdr:cNvSpPr txBox="1"/>
      </xdr:nvSpPr>
      <xdr:spPr>
        <a:xfrm>
          <a:off x="2717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23622</xdr:rowOff>
    </xdr:from>
    <xdr:to>
      <xdr:col>11</xdr:col>
      <xdr:colOff>60325</xdr:colOff>
      <xdr:row>77</xdr:row>
      <xdr:rowOff>125222</xdr:rowOff>
    </xdr:to>
    <xdr:sp macro="" textlink="">
      <xdr:nvSpPr>
        <xdr:cNvPr id="393" name="楕円 392"/>
        <xdr:cNvSpPr/>
      </xdr:nvSpPr>
      <xdr:spPr>
        <a:xfrm>
          <a:off x="21590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135399</xdr:rowOff>
    </xdr:from>
    <xdr:ext cx="762000" cy="259045"/>
    <xdr:sp macro="" textlink="">
      <xdr:nvSpPr>
        <xdr:cNvPr id="394" name="テキスト ボックス 393"/>
        <xdr:cNvSpPr txBox="1"/>
      </xdr:nvSpPr>
      <xdr:spPr>
        <a:xfrm>
          <a:off x="1828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95" name="楕円 394"/>
        <xdr:cNvSpPr/>
      </xdr:nvSpPr>
      <xdr:spPr>
        <a:xfrm>
          <a:off x="1270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396" name="テキスト ボックス 395"/>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を除く経常収支比率は、これまで類似団体に比較して低い数値で推移してきており、令和３年度においては前年比で４．２ポイント下回り、類似団体平均との差が２．１ポイントとなった。引き続き経常収支比率の改善に向け、歳入の確保、経費の節減に努めていく。</a:t>
          </a: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28702</xdr:rowOff>
    </xdr:from>
    <xdr:to>
      <xdr:col>82</xdr:col>
      <xdr:colOff>107950</xdr:colOff>
      <xdr:row>80</xdr:row>
      <xdr:rowOff>26415</xdr:rowOff>
    </xdr:to>
    <xdr:cxnSp macro="">
      <xdr:nvCxnSpPr>
        <xdr:cNvPr id="422" name="直線コネクタ 421"/>
        <xdr:cNvCxnSpPr/>
      </xdr:nvCxnSpPr>
      <xdr:spPr>
        <a:xfrm flipV="1">
          <a:off x="16510000" y="12544552"/>
          <a:ext cx="0" cy="1197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169942</xdr:rowOff>
    </xdr:from>
    <xdr:ext cx="762000" cy="259045"/>
    <xdr:sp macro="" textlink="">
      <xdr:nvSpPr>
        <xdr:cNvPr id="423" name="公債費以外最小値テキスト"/>
        <xdr:cNvSpPr txBox="1"/>
      </xdr:nvSpPr>
      <xdr:spPr>
        <a:xfrm>
          <a:off x="16598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26415</xdr:rowOff>
    </xdr:from>
    <xdr:to>
      <xdr:col>82</xdr:col>
      <xdr:colOff>196850</xdr:colOff>
      <xdr:row>80</xdr:row>
      <xdr:rowOff>26415</xdr:rowOff>
    </xdr:to>
    <xdr:cxnSp macro="">
      <xdr:nvCxnSpPr>
        <xdr:cNvPr id="424" name="直線コネクタ 423"/>
        <xdr:cNvCxnSpPr/>
      </xdr:nvCxnSpPr>
      <xdr:spPr>
        <a:xfrm>
          <a:off x="16421100" y="1374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115079</xdr:rowOff>
    </xdr:from>
    <xdr:ext cx="762000" cy="259045"/>
    <xdr:sp macro="" textlink="">
      <xdr:nvSpPr>
        <xdr:cNvPr id="425" name="公債費以外最大値テキスト"/>
        <xdr:cNvSpPr txBox="1"/>
      </xdr:nvSpPr>
      <xdr:spPr>
        <a:xfrm>
          <a:off x="16598900" y="1228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28702</xdr:rowOff>
    </xdr:from>
    <xdr:to>
      <xdr:col>82</xdr:col>
      <xdr:colOff>196850</xdr:colOff>
      <xdr:row>73</xdr:row>
      <xdr:rowOff>28702</xdr:rowOff>
    </xdr:to>
    <xdr:cxnSp macro="">
      <xdr:nvCxnSpPr>
        <xdr:cNvPr id="426" name="直線コネクタ 425"/>
        <xdr:cNvCxnSpPr/>
      </xdr:nvCxnSpPr>
      <xdr:spPr>
        <a:xfrm>
          <a:off x="16421100" y="1254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42418</xdr:rowOff>
    </xdr:from>
    <xdr:to>
      <xdr:col>82</xdr:col>
      <xdr:colOff>107950</xdr:colOff>
      <xdr:row>76</xdr:row>
      <xdr:rowOff>62992</xdr:rowOff>
    </xdr:to>
    <xdr:cxnSp macro="">
      <xdr:nvCxnSpPr>
        <xdr:cNvPr id="427" name="直線コネクタ 426"/>
        <xdr:cNvCxnSpPr/>
      </xdr:nvCxnSpPr>
      <xdr:spPr>
        <a:xfrm flipV="1">
          <a:off x="15671800" y="12901168"/>
          <a:ext cx="8382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59707</xdr:rowOff>
    </xdr:from>
    <xdr:ext cx="762000" cy="259045"/>
    <xdr:sp macro="" textlink="">
      <xdr:nvSpPr>
        <xdr:cNvPr id="428" name="公債費以外平均値テキスト"/>
        <xdr:cNvSpPr txBox="1"/>
      </xdr:nvSpPr>
      <xdr:spPr>
        <a:xfrm>
          <a:off x="16598900" y="12918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87630</xdr:rowOff>
    </xdr:from>
    <xdr:to>
      <xdr:col>82</xdr:col>
      <xdr:colOff>158750</xdr:colOff>
      <xdr:row>76</xdr:row>
      <xdr:rowOff>17780</xdr:rowOff>
    </xdr:to>
    <xdr:sp macro="" textlink="">
      <xdr:nvSpPr>
        <xdr:cNvPr id="429" name="フローチャート: 判断 428"/>
        <xdr:cNvSpPr/>
      </xdr:nvSpPr>
      <xdr:spPr>
        <a:xfrm>
          <a:off x="164592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62992</xdr:rowOff>
    </xdr:from>
    <xdr:to>
      <xdr:col>78</xdr:col>
      <xdr:colOff>69850</xdr:colOff>
      <xdr:row>76</xdr:row>
      <xdr:rowOff>108713</xdr:rowOff>
    </xdr:to>
    <xdr:cxnSp macro="">
      <xdr:nvCxnSpPr>
        <xdr:cNvPr id="430" name="直線コネクタ 429"/>
        <xdr:cNvCxnSpPr/>
      </xdr:nvCxnSpPr>
      <xdr:spPr>
        <a:xfrm flipV="1">
          <a:off x="14782800" y="13093192"/>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76200</xdr:rowOff>
    </xdr:from>
    <xdr:to>
      <xdr:col>78</xdr:col>
      <xdr:colOff>120650</xdr:colOff>
      <xdr:row>77</xdr:row>
      <xdr:rowOff>6350</xdr:rowOff>
    </xdr:to>
    <xdr:sp macro="" textlink="">
      <xdr:nvSpPr>
        <xdr:cNvPr id="431" name="フローチャート: 判断 430"/>
        <xdr:cNvSpPr/>
      </xdr:nvSpPr>
      <xdr:spPr>
        <a:xfrm>
          <a:off x="15621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162577</xdr:rowOff>
    </xdr:from>
    <xdr:ext cx="736600" cy="259045"/>
    <xdr:sp macro="" textlink="">
      <xdr:nvSpPr>
        <xdr:cNvPr id="432" name="テキスト ボックス 431"/>
        <xdr:cNvSpPr txBox="1"/>
      </xdr:nvSpPr>
      <xdr:spPr>
        <a:xfrm>
          <a:off x="15290800" y="1319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108713</xdr:rowOff>
    </xdr:from>
    <xdr:to>
      <xdr:col>73</xdr:col>
      <xdr:colOff>180975</xdr:colOff>
      <xdr:row>76</xdr:row>
      <xdr:rowOff>140715</xdr:rowOff>
    </xdr:to>
    <xdr:cxnSp macro="">
      <xdr:nvCxnSpPr>
        <xdr:cNvPr id="433" name="直線コネクタ 432"/>
        <xdr:cNvCxnSpPr/>
      </xdr:nvCxnSpPr>
      <xdr:spPr>
        <a:xfrm flipV="1">
          <a:off x="13893800" y="13138913"/>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89915</xdr:rowOff>
    </xdr:from>
    <xdr:to>
      <xdr:col>74</xdr:col>
      <xdr:colOff>31750</xdr:colOff>
      <xdr:row>77</xdr:row>
      <xdr:rowOff>20065</xdr:rowOff>
    </xdr:to>
    <xdr:sp macro="" textlink="">
      <xdr:nvSpPr>
        <xdr:cNvPr id="434" name="フローチャート: 判断 433"/>
        <xdr:cNvSpPr/>
      </xdr:nvSpPr>
      <xdr:spPr>
        <a:xfrm>
          <a:off x="14732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4842</xdr:rowOff>
    </xdr:from>
    <xdr:ext cx="762000" cy="259045"/>
    <xdr:sp macro="" textlink="">
      <xdr:nvSpPr>
        <xdr:cNvPr id="435" name="テキスト ボックス 434"/>
        <xdr:cNvSpPr txBox="1"/>
      </xdr:nvSpPr>
      <xdr:spPr>
        <a:xfrm>
          <a:off x="14401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156718</xdr:rowOff>
    </xdr:from>
    <xdr:to>
      <xdr:col>69</xdr:col>
      <xdr:colOff>92075</xdr:colOff>
      <xdr:row>76</xdr:row>
      <xdr:rowOff>140715</xdr:rowOff>
    </xdr:to>
    <xdr:cxnSp macro="">
      <xdr:nvCxnSpPr>
        <xdr:cNvPr id="436" name="直線コネクタ 435"/>
        <xdr:cNvCxnSpPr/>
      </xdr:nvCxnSpPr>
      <xdr:spPr>
        <a:xfrm>
          <a:off x="13004800" y="13015468"/>
          <a:ext cx="889000" cy="15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7" name="フローチャート: 判断 436"/>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13988</xdr:rowOff>
    </xdr:from>
    <xdr:ext cx="762000" cy="259045"/>
    <xdr:sp macro="" textlink="">
      <xdr:nvSpPr>
        <xdr:cNvPr id="438" name="テキスト ボックス 437"/>
        <xdr:cNvSpPr txBox="1"/>
      </xdr:nvSpPr>
      <xdr:spPr>
        <a:xfrm>
          <a:off x="13512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48768</xdr:rowOff>
    </xdr:from>
    <xdr:to>
      <xdr:col>65</xdr:col>
      <xdr:colOff>53975</xdr:colOff>
      <xdr:row>76</xdr:row>
      <xdr:rowOff>150368</xdr:rowOff>
    </xdr:to>
    <xdr:sp macro="" textlink="">
      <xdr:nvSpPr>
        <xdr:cNvPr id="439" name="フローチャート: 判断 438"/>
        <xdr:cNvSpPr/>
      </xdr:nvSpPr>
      <xdr:spPr>
        <a:xfrm>
          <a:off x="12954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135145</xdr:rowOff>
    </xdr:from>
    <xdr:ext cx="762000" cy="259045"/>
    <xdr:sp macro="" textlink="">
      <xdr:nvSpPr>
        <xdr:cNvPr id="440" name="テキスト ボックス 439"/>
        <xdr:cNvSpPr txBox="1"/>
      </xdr:nvSpPr>
      <xdr:spPr>
        <a:xfrm>
          <a:off x="12623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163068</xdr:rowOff>
    </xdr:from>
    <xdr:to>
      <xdr:col>82</xdr:col>
      <xdr:colOff>158750</xdr:colOff>
      <xdr:row>75</xdr:row>
      <xdr:rowOff>93218</xdr:rowOff>
    </xdr:to>
    <xdr:sp macro="" textlink="">
      <xdr:nvSpPr>
        <xdr:cNvPr id="446" name="楕円 445"/>
        <xdr:cNvSpPr/>
      </xdr:nvSpPr>
      <xdr:spPr>
        <a:xfrm>
          <a:off x="16459200" y="128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8145</xdr:rowOff>
    </xdr:from>
    <xdr:ext cx="762000" cy="259045"/>
    <xdr:sp macro="" textlink="">
      <xdr:nvSpPr>
        <xdr:cNvPr id="447" name="公債費以外該当値テキスト"/>
        <xdr:cNvSpPr txBox="1"/>
      </xdr:nvSpPr>
      <xdr:spPr>
        <a:xfrm>
          <a:off x="16598900" y="12695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12192</xdr:rowOff>
    </xdr:from>
    <xdr:to>
      <xdr:col>78</xdr:col>
      <xdr:colOff>120650</xdr:colOff>
      <xdr:row>76</xdr:row>
      <xdr:rowOff>113792</xdr:rowOff>
    </xdr:to>
    <xdr:sp macro="" textlink="">
      <xdr:nvSpPr>
        <xdr:cNvPr id="448" name="楕円 447"/>
        <xdr:cNvSpPr/>
      </xdr:nvSpPr>
      <xdr:spPr>
        <a:xfrm>
          <a:off x="15621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123969</xdr:rowOff>
    </xdr:from>
    <xdr:ext cx="736600" cy="259045"/>
    <xdr:sp macro="" textlink="">
      <xdr:nvSpPr>
        <xdr:cNvPr id="449" name="テキスト ボックス 448"/>
        <xdr:cNvSpPr txBox="1"/>
      </xdr:nvSpPr>
      <xdr:spPr>
        <a:xfrm>
          <a:off x="15290800" y="12811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57913</xdr:rowOff>
    </xdr:from>
    <xdr:to>
      <xdr:col>74</xdr:col>
      <xdr:colOff>31750</xdr:colOff>
      <xdr:row>76</xdr:row>
      <xdr:rowOff>159513</xdr:rowOff>
    </xdr:to>
    <xdr:sp macro="" textlink="">
      <xdr:nvSpPr>
        <xdr:cNvPr id="450" name="楕円 449"/>
        <xdr:cNvSpPr/>
      </xdr:nvSpPr>
      <xdr:spPr>
        <a:xfrm>
          <a:off x="147320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169689</xdr:rowOff>
    </xdr:from>
    <xdr:ext cx="762000" cy="259045"/>
    <xdr:sp macro="" textlink="">
      <xdr:nvSpPr>
        <xdr:cNvPr id="451" name="テキスト ボックス 450"/>
        <xdr:cNvSpPr txBox="1"/>
      </xdr:nvSpPr>
      <xdr:spPr>
        <a:xfrm>
          <a:off x="14401800" y="1285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89915</xdr:rowOff>
    </xdr:from>
    <xdr:to>
      <xdr:col>69</xdr:col>
      <xdr:colOff>142875</xdr:colOff>
      <xdr:row>77</xdr:row>
      <xdr:rowOff>20065</xdr:rowOff>
    </xdr:to>
    <xdr:sp macro="" textlink="">
      <xdr:nvSpPr>
        <xdr:cNvPr id="452" name="楕円 451"/>
        <xdr:cNvSpPr/>
      </xdr:nvSpPr>
      <xdr:spPr>
        <a:xfrm>
          <a:off x="13843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30243</xdr:rowOff>
    </xdr:from>
    <xdr:ext cx="762000" cy="259045"/>
    <xdr:sp macro="" textlink="">
      <xdr:nvSpPr>
        <xdr:cNvPr id="453" name="テキスト ボックス 452"/>
        <xdr:cNvSpPr txBox="1"/>
      </xdr:nvSpPr>
      <xdr:spPr>
        <a:xfrm>
          <a:off x="13512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105918</xdr:rowOff>
    </xdr:from>
    <xdr:to>
      <xdr:col>65</xdr:col>
      <xdr:colOff>53975</xdr:colOff>
      <xdr:row>76</xdr:row>
      <xdr:rowOff>36069</xdr:rowOff>
    </xdr:to>
    <xdr:sp macro="" textlink="">
      <xdr:nvSpPr>
        <xdr:cNvPr id="454" name="楕円 453"/>
        <xdr:cNvSpPr/>
      </xdr:nvSpPr>
      <xdr:spPr>
        <a:xfrm>
          <a:off x="129540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46245</xdr:rowOff>
    </xdr:from>
    <xdr:ext cx="762000" cy="259045"/>
    <xdr:sp macro="" textlink="">
      <xdr:nvSpPr>
        <xdr:cNvPr id="455" name="テキスト ボックス 454"/>
        <xdr:cNvSpPr txBox="1"/>
      </xdr:nvSpPr>
      <xdr:spPr>
        <a:xfrm>
          <a:off x="12623800" y="1273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57605</xdr:rowOff>
    </xdr:from>
    <xdr:to>
      <xdr:col>29</xdr:col>
      <xdr:colOff>127000</xdr:colOff>
      <xdr:row>19</xdr:row>
      <xdr:rowOff>46944</xdr:rowOff>
    </xdr:to>
    <xdr:cxnSp macro="">
      <xdr:nvCxnSpPr>
        <xdr:cNvPr id="45" name="直線コネクタ 44"/>
        <xdr:cNvCxnSpPr/>
      </xdr:nvCxnSpPr>
      <xdr:spPr bwMode="auto">
        <a:xfrm flipV="1">
          <a:off x="5651500" y="1991180"/>
          <a:ext cx="0" cy="13609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19021</xdr:rowOff>
    </xdr:from>
    <xdr:ext cx="762000" cy="259045"/>
    <xdr:sp macro="" textlink="">
      <xdr:nvSpPr>
        <xdr:cNvPr id="46" name="人口1人当たり決算額の推移最小値テキスト130"/>
        <xdr:cNvSpPr txBox="1"/>
      </xdr:nvSpPr>
      <xdr:spPr>
        <a:xfrm>
          <a:off x="5740400" y="3324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46944</xdr:rowOff>
    </xdr:from>
    <xdr:to>
      <xdr:col>30</xdr:col>
      <xdr:colOff>25400</xdr:colOff>
      <xdr:row>19</xdr:row>
      <xdr:rowOff>46944</xdr:rowOff>
    </xdr:to>
    <xdr:cxnSp macro="">
      <xdr:nvCxnSpPr>
        <xdr:cNvPr id="47" name="直線コネクタ 46"/>
        <xdr:cNvCxnSpPr/>
      </xdr:nvCxnSpPr>
      <xdr:spPr bwMode="auto">
        <a:xfrm>
          <a:off x="5562600" y="3352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143982</xdr:rowOff>
    </xdr:from>
    <xdr:ext cx="762000" cy="259045"/>
    <xdr:sp macro="" textlink="">
      <xdr:nvSpPr>
        <xdr:cNvPr id="48" name="人口1人当たり決算額の推移最大値テキスト130"/>
        <xdr:cNvSpPr txBox="1"/>
      </xdr:nvSpPr>
      <xdr:spPr>
        <a:xfrm>
          <a:off x="5740400" y="173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57605</xdr:rowOff>
    </xdr:from>
    <xdr:to>
      <xdr:col>30</xdr:col>
      <xdr:colOff>25400</xdr:colOff>
      <xdr:row>11</xdr:row>
      <xdr:rowOff>57605</xdr:rowOff>
    </xdr:to>
    <xdr:cxnSp macro="">
      <xdr:nvCxnSpPr>
        <xdr:cNvPr id="49" name="直線コネクタ 48"/>
        <xdr:cNvCxnSpPr/>
      </xdr:nvCxnSpPr>
      <xdr:spPr bwMode="auto">
        <a:xfrm>
          <a:off x="5562600" y="19911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121719</xdr:rowOff>
    </xdr:from>
    <xdr:to>
      <xdr:col>29</xdr:col>
      <xdr:colOff>127000</xdr:colOff>
      <xdr:row>17</xdr:row>
      <xdr:rowOff>138026</xdr:rowOff>
    </xdr:to>
    <xdr:cxnSp macro="">
      <xdr:nvCxnSpPr>
        <xdr:cNvPr id="50" name="直線コネクタ 49"/>
        <xdr:cNvCxnSpPr/>
      </xdr:nvCxnSpPr>
      <xdr:spPr bwMode="auto">
        <a:xfrm flipV="1">
          <a:off x="5003800" y="3083994"/>
          <a:ext cx="647700" cy="163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37132</xdr:rowOff>
    </xdr:from>
    <xdr:ext cx="762000" cy="259045"/>
    <xdr:sp macro="" textlink="">
      <xdr:nvSpPr>
        <xdr:cNvPr id="51" name="人口1人当たり決算額の推移平均値テキスト130"/>
        <xdr:cNvSpPr txBox="1"/>
      </xdr:nvSpPr>
      <xdr:spPr>
        <a:xfrm>
          <a:off x="5740400" y="2827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20605</xdr:rowOff>
    </xdr:from>
    <xdr:to>
      <xdr:col>29</xdr:col>
      <xdr:colOff>177800</xdr:colOff>
      <xdr:row>17</xdr:row>
      <xdr:rowOff>122205</xdr:rowOff>
    </xdr:to>
    <xdr:sp macro="" textlink="">
      <xdr:nvSpPr>
        <xdr:cNvPr id="52" name="フローチャート: 判断 51"/>
        <xdr:cNvSpPr/>
      </xdr:nvSpPr>
      <xdr:spPr bwMode="auto">
        <a:xfrm>
          <a:off x="5600700" y="29828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138026</xdr:rowOff>
    </xdr:from>
    <xdr:to>
      <xdr:col>26</xdr:col>
      <xdr:colOff>50800</xdr:colOff>
      <xdr:row>18</xdr:row>
      <xdr:rowOff>6299</xdr:rowOff>
    </xdr:to>
    <xdr:cxnSp macro="">
      <xdr:nvCxnSpPr>
        <xdr:cNvPr id="53" name="直線コネクタ 52"/>
        <xdr:cNvCxnSpPr/>
      </xdr:nvCxnSpPr>
      <xdr:spPr bwMode="auto">
        <a:xfrm flipV="1">
          <a:off x="4305300" y="3100301"/>
          <a:ext cx="698500" cy="397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56944</xdr:rowOff>
    </xdr:from>
    <xdr:to>
      <xdr:col>26</xdr:col>
      <xdr:colOff>101600</xdr:colOff>
      <xdr:row>17</xdr:row>
      <xdr:rowOff>158544</xdr:rowOff>
    </xdr:to>
    <xdr:sp macro="" textlink="">
      <xdr:nvSpPr>
        <xdr:cNvPr id="54" name="フローチャート: 判断 53"/>
        <xdr:cNvSpPr/>
      </xdr:nvSpPr>
      <xdr:spPr bwMode="auto">
        <a:xfrm>
          <a:off x="4953000" y="3019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168721</xdr:rowOff>
    </xdr:from>
    <xdr:ext cx="736600" cy="259045"/>
    <xdr:sp macro="" textlink="">
      <xdr:nvSpPr>
        <xdr:cNvPr id="55" name="テキスト ボックス 54"/>
        <xdr:cNvSpPr txBox="1"/>
      </xdr:nvSpPr>
      <xdr:spPr>
        <a:xfrm>
          <a:off x="4622800" y="27880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6299</xdr:rowOff>
    </xdr:from>
    <xdr:to>
      <xdr:col>22</xdr:col>
      <xdr:colOff>114300</xdr:colOff>
      <xdr:row>18</xdr:row>
      <xdr:rowOff>16883</xdr:rowOff>
    </xdr:to>
    <xdr:cxnSp macro="">
      <xdr:nvCxnSpPr>
        <xdr:cNvPr id="56" name="直線コネクタ 55"/>
        <xdr:cNvCxnSpPr/>
      </xdr:nvCxnSpPr>
      <xdr:spPr bwMode="auto">
        <a:xfrm flipV="1">
          <a:off x="3606800" y="3140024"/>
          <a:ext cx="698500" cy="105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62057</xdr:rowOff>
    </xdr:from>
    <xdr:to>
      <xdr:col>22</xdr:col>
      <xdr:colOff>165100</xdr:colOff>
      <xdr:row>17</xdr:row>
      <xdr:rowOff>163657</xdr:rowOff>
    </xdr:to>
    <xdr:sp macro="" textlink="">
      <xdr:nvSpPr>
        <xdr:cNvPr id="57" name="フローチャート: 判断 56"/>
        <xdr:cNvSpPr/>
      </xdr:nvSpPr>
      <xdr:spPr bwMode="auto">
        <a:xfrm>
          <a:off x="4254500" y="302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2384</xdr:rowOff>
    </xdr:from>
    <xdr:ext cx="762000" cy="259045"/>
    <xdr:sp macro="" textlink="">
      <xdr:nvSpPr>
        <xdr:cNvPr id="58" name="テキスト ボックス 57"/>
        <xdr:cNvSpPr txBox="1"/>
      </xdr:nvSpPr>
      <xdr:spPr>
        <a:xfrm>
          <a:off x="3924300" y="279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16883</xdr:rowOff>
    </xdr:from>
    <xdr:to>
      <xdr:col>18</xdr:col>
      <xdr:colOff>177800</xdr:colOff>
      <xdr:row>18</xdr:row>
      <xdr:rowOff>40734</xdr:rowOff>
    </xdr:to>
    <xdr:cxnSp macro="">
      <xdr:nvCxnSpPr>
        <xdr:cNvPr id="59" name="直線コネクタ 58"/>
        <xdr:cNvCxnSpPr/>
      </xdr:nvCxnSpPr>
      <xdr:spPr bwMode="auto">
        <a:xfrm flipV="1">
          <a:off x="2908300" y="3150608"/>
          <a:ext cx="698500" cy="238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85016</xdr:rowOff>
    </xdr:from>
    <xdr:to>
      <xdr:col>19</xdr:col>
      <xdr:colOff>38100</xdr:colOff>
      <xdr:row>18</xdr:row>
      <xdr:rowOff>15166</xdr:rowOff>
    </xdr:to>
    <xdr:sp macro="" textlink="">
      <xdr:nvSpPr>
        <xdr:cNvPr id="60" name="フローチャート: 判断 59"/>
        <xdr:cNvSpPr/>
      </xdr:nvSpPr>
      <xdr:spPr bwMode="auto">
        <a:xfrm>
          <a:off x="3556000" y="30472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25343</xdr:rowOff>
    </xdr:from>
    <xdr:ext cx="762000" cy="259045"/>
    <xdr:sp macro="" textlink="">
      <xdr:nvSpPr>
        <xdr:cNvPr id="61" name="テキスト ボックス 60"/>
        <xdr:cNvSpPr txBox="1"/>
      </xdr:nvSpPr>
      <xdr:spPr>
        <a:xfrm>
          <a:off x="3225800" y="2816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100119</xdr:rowOff>
    </xdr:from>
    <xdr:to>
      <xdr:col>15</xdr:col>
      <xdr:colOff>101600</xdr:colOff>
      <xdr:row>18</xdr:row>
      <xdr:rowOff>30269</xdr:rowOff>
    </xdr:to>
    <xdr:sp macro="" textlink="">
      <xdr:nvSpPr>
        <xdr:cNvPr id="62" name="フローチャート: 判断 61"/>
        <xdr:cNvSpPr/>
      </xdr:nvSpPr>
      <xdr:spPr bwMode="auto">
        <a:xfrm>
          <a:off x="2857500" y="3062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40446</xdr:rowOff>
    </xdr:from>
    <xdr:ext cx="762000" cy="259045"/>
    <xdr:sp macro="" textlink="">
      <xdr:nvSpPr>
        <xdr:cNvPr id="63" name="テキスト ボックス 62"/>
        <xdr:cNvSpPr txBox="1"/>
      </xdr:nvSpPr>
      <xdr:spPr>
        <a:xfrm>
          <a:off x="2527300" y="2831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70919</xdr:rowOff>
    </xdr:from>
    <xdr:to>
      <xdr:col>29</xdr:col>
      <xdr:colOff>177800</xdr:colOff>
      <xdr:row>18</xdr:row>
      <xdr:rowOff>1069</xdr:rowOff>
    </xdr:to>
    <xdr:sp macro="" textlink="">
      <xdr:nvSpPr>
        <xdr:cNvPr id="69" name="楕円 68"/>
        <xdr:cNvSpPr/>
      </xdr:nvSpPr>
      <xdr:spPr bwMode="auto">
        <a:xfrm>
          <a:off x="5600700" y="30331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42996</xdr:rowOff>
    </xdr:from>
    <xdr:ext cx="762000" cy="259045"/>
    <xdr:sp macro="" textlink="">
      <xdr:nvSpPr>
        <xdr:cNvPr id="70" name="人口1人当たり決算額の推移該当値テキスト130"/>
        <xdr:cNvSpPr txBox="1"/>
      </xdr:nvSpPr>
      <xdr:spPr>
        <a:xfrm>
          <a:off x="5740400" y="300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87226</xdr:rowOff>
    </xdr:from>
    <xdr:to>
      <xdr:col>26</xdr:col>
      <xdr:colOff>101600</xdr:colOff>
      <xdr:row>18</xdr:row>
      <xdr:rowOff>17376</xdr:rowOff>
    </xdr:to>
    <xdr:sp macro="" textlink="">
      <xdr:nvSpPr>
        <xdr:cNvPr id="71" name="楕円 70"/>
        <xdr:cNvSpPr/>
      </xdr:nvSpPr>
      <xdr:spPr bwMode="auto">
        <a:xfrm>
          <a:off x="4953000" y="3049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2153</xdr:rowOff>
    </xdr:from>
    <xdr:ext cx="736600" cy="259045"/>
    <xdr:sp macro="" textlink="">
      <xdr:nvSpPr>
        <xdr:cNvPr id="72" name="テキスト ボックス 71"/>
        <xdr:cNvSpPr txBox="1"/>
      </xdr:nvSpPr>
      <xdr:spPr>
        <a:xfrm>
          <a:off x="4622800" y="31358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126949</xdr:rowOff>
    </xdr:from>
    <xdr:to>
      <xdr:col>22</xdr:col>
      <xdr:colOff>165100</xdr:colOff>
      <xdr:row>18</xdr:row>
      <xdr:rowOff>57099</xdr:rowOff>
    </xdr:to>
    <xdr:sp macro="" textlink="">
      <xdr:nvSpPr>
        <xdr:cNvPr id="73" name="楕円 72"/>
        <xdr:cNvSpPr/>
      </xdr:nvSpPr>
      <xdr:spPr bwMode="auto">
        <a:xfrm>
          <a:off x="4254500" y="3089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41876</xdr:rowOff>
    </xdr:from>
    <xdr:ext cx="762000" cy="259045"/>
    <xdr:sp macro="" textlink="">
      <xdr:nvSpPr>
        <xdr:cNvPr id="74" name="テキスト ボックス 73"/>
        <xdr:cNvSpPr txBox="1"/>
      </xdr:nvSpPr>
      <xdr:spPr>
        <a:xfrm>
          <a:off x="3924300" y="3175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137533</xdr:rowOff>
    </xdr:from>
    <xdr:to>
      <xdr:col>19</xdr:col>
      <xdr:colOff>38100</xdr:colOff>
      <xdr:row>18</xdr:row>
      <xdr:rowOff>67683</xdr:rowOff>
    </xdr:to>
    <xdr:sp macro="" textlink="">
      <xdr:nvSpPr>
        <xdr:cNvPr id="75" name="楕円 74"/>
        <xdr:cNvSpPr/>
      </xdr:nvSpPr>
      <xdr:spPr bwMode="auto">
        <a:xfrm>
          <a:off x="3556000" y="3099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52460</xdr:rowOff>
    </xdr:from>
    <xdr:ext cx="762000" cy="259045"/>
    <xdr:sp macro="" textlink="">
      <xdr:nvSpPr>
        <xdr:cNvPr id="76" name="テキスト ボックス 75"/>
        <xdr:cNvSpPr txBox="1"/>
      </xdr:nvSpPr>
      <xdr:spPr>
        <a:xfrm>
          <a:off x="3225800" y="3186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161384</xdr:rowOff>
    </xdr:from>
    <xdr:to>
      <xdr:col>15</xdr:col>
      <xdr:colOff>101600</xdr:colOff>
      <xdr:row>18</xdr:row>
      <xdr:rowOff>91534</xdr:rowOff>
    </xdr:to>
    <xdr:sp macro="" textlink="">
      <xdr:nvSpPr>
        <xdr:cNvPr id="77" name="楕円 76"/>
        <xdr:cNvSpPr/>
      </xdr:nvSpPr>
      <xdr:spPr bwMode="auto">
        <a:xfrm>
          <a:off x="2857500" y="31236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76311</xdr:rowOff>
    </xdr:from>
    <xdr:ext cx="762000" cy="259045"/>
    <xdr:sp macro="" textlink="">
      <xdr:nvSpPr>
        <xdr:cNvPr id="78" name="テキスト ボックス 77"/>
        <xdr:cNvSpPr txBox="1"/>
      </xdr:nvSpPr>
      <xdr:spPr>
        <a:xfrm>
          <a:off x="2527300" y="3210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123666</xdr:rowOff>
    </xdr:from>
    <xdr:to>
      <xdr:col>29</xdr:col>
      <xdr:colOff>127000</xdr:colOff>
      <xdr:row>37</xdr:row>
      <xdr:rowOff>312909</xdr:rowOff>
    </xdr:to>
    <xdr:cxnSp macro="">
      <xdr:nvCxnSpPr>
        <xdr:cNvPr id="107" name="直線コネクタ 106"/>
        <xdr:cNvCxnSpPr/>
      </xdr:nvCxnSpPr>
      <xdr:spPr bwMode="auto">
        <a:xfrm flipV="1">
          <a:off x="5651500" y="6048216"/>
          <a:ext cx="0" cy="138939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284986</xdr:rowOff>
    </xdr:from>
    <xdr:ext cx="762000" cy="259045"/>
    <xdr:sp macro="" textlink="">
      <xdr:nvSpPr>
        <xdr:cNvPr id="108" name="人口1人当たり決算額の推移最小値テキスト445"/>
        <xdr:cNvSpPr txBox="1"/>
      </xdr:nvSpPr>
      <xdr:spPr>
        <a:xfrm>
          <a:off x="5740400" y="7409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312909</xdr:rowOff>
    </xdr:from>
    <xdr:to>
      <xdr:col>30</xdr:col>
      <xdr:colOff>25400</xdr:colOff>
      <xdr:row>37</xdr:row>
      <xdr:rowOff>312909</xdr:rowOff>
    </xdr:to>
    <xdr:cxnSp macro="">
      <xdr:nvCxnSpPr>
        <xdr:cNvPr id="109" name="直線コネクタ 108"/>
        <xdr:cNvCxnSpPr/>
      </xdr:nvCxnSpPr>
      <xdr:spPr bwMode="auto">
        <a:xfrm>
          <a:off x="5562600" y="7437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38593</xdr:rowOff>
    </xdr:from>
    <xdr:ext cx="762000" cy="259045"/>
    <xdr:sp macro="" textlink="">
      <xdr:nvSpPr>
        <xdr:cNvPr id="110" name="人口1人当たり決算額の推移最大値テキスト445"/>
        <xdr:cNvSpPr txBox="1"/>
      </xdr:nvSpPr>
      <xdr:spPr>
        <a:xfrm>
          <a:off x="5740400" y="5791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123666</xdr:rowOff>
    </xdr:from>
    <xdr:to>
      <xdr:col>30</xdr:col>
      <xdr:colOff>25400</xdr:colOff>
      <xdr:row>33</xdr:row>
      <xdr:rowOff>123666</xdr:rowOff>
    </xdr:to>
    <xdr:cxnSp macro="">
      <xdr:nvCxnSpPr>
        <xdr:cNvPr id="111" name="直線コネクタ 110"/>
        <xdr:cNvCxnSpPr/>
      </xdr:nvCxnSpPr>
      <xdr:spPr bwMode="auto">
        <a:xfrm>
          <a:off x="5562600" y="60482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272256</xdr:rowOff>
    </xdr:from>
    <xdr:to>
      <xdr:col>29</xdr:col>
      <xdr:colOff>127000</xdr:colOff>
      <xdr:row>36</xdr:row>
      <xdr:rowOff>21349</xdr:rowOff>
    </xdr:to>
    <xdr:cxnSp macro="">
      <xdr:nvCxnSpPr>
        <xdr:cNvPr id="112" name="直線コネクタ 111"/>
        <xdr:cNvCxnSpPr/>
      </xdr:nvCxnSpPr>
      <xdr:spPr bwMode="auto">
        <a:xfrm flipV="1">
          <a:off x="5003800" y="6882606"/>
          <a:ext cx="647700" cy="91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2614</xdr:rowOff>
    </xdr:from>
    <xdr:ext cx="762000" cy="259045"/>
    <xdr:sp macro="" textlink="">
      <xdr:nvSpPr>
        <xdr:cNvPr id="113" name="人口1人当たり決算額の推移平均値テキスト445"/>
        <xdr:cNvSpPr txBox="1"/>
      </xdr:nvSpPr>
      <xdr:spPr>
        <a:xfrm>
          <a:off x="5740400" y="69558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30537</xdr:rowOff>
    </xdr:from>
    <xdr:to>
      <xdr:col>29</xdr:col>
      <xdr:colOff>177800</xdr:colOff>
      <xdr:row>36</xdr:row>
      <xdr:rowOff>132137</xdr:rowOff>
    </xdr:to>
    <xdr:sp macro="" textlink="">
      <xdr:nvSpPr>
        <xdr:cNvPr id="114" name="フローチャート: 判断 113"/>
        <xdr:cNvSpPr/>
      </xdr:nvSpPr>
      <xdr:spPr bwMode="auto">
        <a:xfrm>
          <a:off x="5600700" y="6983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21349</xdr:rowOff>
    </xdr:from>
    <xdr:to>
      <xdr:col>26</xdr:col>
      <xdr:colOff>50800</xdr:colOff>
      <xdr:row>36</xdr:row>
      <xdr:rowOff>57944</xdr:rowOff>
    </xdr:to>
    <xdr:cxnSp macro="">
      <xdr:nvCxnSpPr>
        <xdr:cNvPr id="115" name="直線コネクタ 114"/>
        <xdr:cNvCxnSpPr/>
      </xdr:nvCxnSpPr>
      <xdr:spPr bwMode="auto">
        <a:xfrm flipV="1">
          <a:off x="4305300" y="6974599"/>
          <a:ext cx="698500" cy="365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70980</xdr:rowOff>
    </xdr:from>
    <xdr:to>
      <xdr:col>26</xdr:col>
      <xdr:colOff>101600</xdr:colOff>
      <xdr:row>37</xdr:row>
      <xdr:rowOff>1130</xdr:rowOff>
    </xdr:to>
    <xdr:sp macro="" textlink="">
      <xdr:nvSpPr>
        <xdr:cNvPr id="116" name="フローチャート: 判断 115"/>
        <xdr:cNvSpPr/>
      </xdr:nvSpPr>
      <xdr:spPr bwMode="auto">
        <a:xfrm>
          <a:off x="4953000" y="7024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157357</xdr:rowOff>
    </xdr:from>
    <xdr:ext cx="736600" cy="259045"/>
    <xdr:sp macro="" textlink="">
      <xdr:nvSpPr>
        <xdr:cNvPr id="117" name="テキスト ボックス 116"/>
        <xdr:cNvSpPr txBox="1"/>
      </xdr:nvSpPr>
      <xdr:spPr>
        <a:xfrm>
          <a:off x="4622800" y="7110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57944</xdr:rowOff>
    </xdr:from>
    <xdr:to>
      <xdr:col>22</xdr:col>
      <xdr:colOff>114300</xdr:colOff>
      <xdr:row>36</xdr:row>
      <xdr:rowOff>111436</xdr:rowOff>
    </xdr:to>
    <xdr:cxnSp macro="">
      <xdr:nvCxnSpPr>
        <xdr:cNvPr id="118" name="直線コネクタ 117"/>
        <xdr:cNvCxnSpPr/>
      </xdr:nvCxnSpPr>
      <xdr:spPr bwMode="auto">
        <a:xfrm flipV="1">
          <a:off x="3606800" y="7011194"/>
          <a:ext cx="698500" cy="534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32404</xdr:rowOff>
    </xdr:from>
    <xdr:to>
      <xdr:col>22</xdr:col>
      <xdr:colOff>165100</xdr:colOff>
      <xdr:row>36</xdr:row>
      <xdr:rowOff>134004</xdr:rowOff>
    </xdr:to>
    <xdr:sp macro="" textlink="">
      <xdr:nvSpPr>
        <xdr:cNvPr id="119" name="フローチャート: 判断 118"/>
        <xdr:cNvSpPr/>
      </xdr:nvSpPr>
      <xdr:spPr bwMode="auto">
        <a:xfrm>
          <a:off x="4254500" y="69856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118781</xdr:rowOff>
    </xdr:from>
    <xdr:ext cx="762000" cy="259045"/>
    <xdr:sp macro="" textlink="">
      <xdr:nvSpPr>
        <xdr:cNvPr id="120" name="テキスト ボックス 119"/>
        <xdr:cNvSpPr txBox="1"/>
      </xdr:nvSpPr>
      <xdr:spPr>
        <a:xfrm>
          <a:off x="3924300" y="7072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111436</xdr:rowOff>
    </xdr:from>
    <xdr:to>
      <xdr:col>18</xdr:col>
      <xdr:colOff>177800</xdr:colOff>
      <xdr:row>36</xdr:row>
      <xdr:rowOff>143078</xdr:rowOff>
    </xdr:to>
    <xdr:cxnSp macro="">
      <xdr:nvCxnSpPr>
        <xdr:cNvPr id="121" name="直線コネクタ 120"/>
        <xdr:cNvCxnSpPr/>
      </xdr:nvCxnSpPr>
      <xdr:spPr bwMode="auto">
        <a:xfrm flipV="1">
          <a:off x="2908300" y="7064686"/>
          <a:ext cx="698500" cy="316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50959</xdr:rowOff>
    </xdr:from>
    <xdr:to>
      <xdr:col>19</xdr:col>
      <xdr:colOff>38100</xdr:colOff>
      <xdr:row>36</xdr:row>
      <xdr:rowOff>152559</xdr:rowOff>
    </xdr:to>
    <xdr:sp macro="" textlink="">
      <xdr:nvSpPr>
        <xdr:cNvPr id="122" name="フローチャート: 判断 121"/>
        <xdr:cNvSpPr/>
      </xdr:nvSpPr>
      <xdr:spPr bwMode="auto">
        <a:xfrm>
          <a:off x="3556000" y="7004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162736</xdr:rowOff>
    </xdr:from>
    <xdr:ext cx="762000" cy="259045"/>
    <xdr:sp macro="" textlink="">
      <xdr:nvSpPr>
        <xdr:cNvPr id="123" name="テキスト ボックス 122"/>
        <xdr:cNvSpPr txBox="1"/>
      </xdr:nvSpPr>
      <xdr:spPr>
        <a:xfrm>
          <a:off x="3225800" y="6773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42348</xdr:rowOff>
    </xdr:from>
    <xdr:to>
      <xdr:col>15</xdr:col>
      <xdr:colOff>101600</xdr:colOff>
      <xdr:row>36</xdr:row>
      <xdr:rowOff>143948</xdr:rowOff>
    </xdr:to>
    <xdr:sp macro="" textlink="">
      <xdr:nvSpPr>
        <xdr:cNvPr id="124" name="フローチャート: 判断 123"/>
        <xdr:cNvSpPr/>
      </xdr:nvSpPr>
      <xdr:spPr bwMode="auto">
        <a:xfrm>
          <a:off x="2857500" y="69955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154125</xdr:rowOff>
    </xdr:from>
    <xdr:ext cx="762000" cy="259045"/>
    <xdr:sp macro="" textlink="">
      <xdr:nvSpPr>
        <xdr:cNvPr id="125" name="テキスト ボックス 124"/>
        <xdr:cNvSpPr txBox="1"/>
      </xdr:nvSpPr>
      <xdr:spPr>
        <a:xfrm>
          <a:off x="2527300" y="6764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221456</xdr:rowOff>
    </xdr:from>
    <xdr:to>
      <xdr:col>29</xdr:col>
      <xdr:colOff>177800</xdr:colOff>
      <xdr:row>35</xdr:row>
      <xdr:rowOff>323056</xdr:rowOff>
    </xdr:to>
    <xdr:sp macro="" textlink="">
      <xdr:nvSpPr>
        <xdr:cNvPr id="131" name="楕円 130"/>
        <xdr:cNvSpPr/>
      </xdr:nvSpPr>
      <xdr:spPr bwMode="auto">
        <a:xfrm>
          <a:off x="5600700" y="6831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66533</xdr:rowOff>
    </xdr:from>
    <xdr:ext cx="762000" cy="259045"/>
    <xdr:sp macro="" textlink="">
      <xdr:nvSpPr>
        <xdr:cNvPr id="132" name="人口1人当たり決算額の推移該当値テキスト445"/>
        <xdr:cNvSpPr txBox="1"/>
      </xdr:nvSpPr>
      <xdr:spPr>
        <a:xfrm>
          <a:off x="5740400" y="6676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313449</xdr:rowOff>
    </xdr:from>
    <xdr:to>
      <xdr:col>26</xdr:col>
      <xdr:colOff>101600</xdr:colOff>
      <xdr:row>36</xdr:row>
      <xdr:rowOff>72149</xdr:rowOff>
    </xdr:to>
    <xdr:sp macro="" textlink="">
      <xdr:nvSpPr>
        <xdr:cNvPr id="133" name="楕円 132"/>
        <xdr:cNvSpPr/>
      </xdr:nvSpPr>
      <xdr:spPr bwMode="auto">
        <a:xfrm>
          <a:off x="4953000" y="6923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82326</xdr:rowOff>
    </xdr:from>
    <xdr:ext cx="736600" cy="259045"/>
    <xdr:sp macro="" textlink="">
      <xdr:nvSpPr>
        <xdr:cNvPr id="134" name="テキスト ボックス 133"/>
        <xdr:cNvSpPr txBox="1"/>
      </xdr:nvSpPr>
      <xdr:spPr>
        <a:xfrm>
          <a:off x="4622800" y="6692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7144</xdr:rowOff>
    </xdr:from>
    <xdr:to>
      <xdr:col>22</xdr:col>
      <xdr:colOff>165100</xdr:colOff>
      <xdr:row>36</xdr:row>
      <xdr:rowOff>108744</xdr:rowOff>
    </xdr:to>
    <xdr:sp macro="" textlink="">
      <xdr:nvSpPr>
        <xdr:cNvPr id="135" name="楕円 134"/>
        <xdr:cNvSpPr/>
      </xdr:nvSpPr>
      <xdr:spPr bwMode="auto">
        <a:xfrm>
          <a:off x="4254500" y="69603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118921</xdr:rowOff>
    </xdr:from>
    <xdr:ext cx="762000" cy="259045"/>
    <xdr:sp macro="" textlink="">
      <xdr:nvSpPr>
        <xdr:cNvPr id="136" name="テキスト ボックス 135"/>
        <xdr:cNvSpPr txBox="1"/>
      </xdr:nvSpPr>
      <xdr:spPr>
        <a:xfrm>
          <a:off x="3924300" y="672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60636</xdr:rowOff>
    </xdr:from>
    <xdr:to>
      <xdr:col>19</xdr:col>
      <xdr:colOff>38100</xdr:colOff>
      <xdr:row>36</xdr:row>
      <xdr:rowOff>162236</xdr:rowOff>
    </xdr:to>
    <xdr:sp macro="" textlink="">
      <xdr:nvSpPr>
        <xdr:cNvPr id="137" name="楕円 136"/>
        <xdr:cNvSpPr/>
      </xdr:nvSpPr>
      <xdr:spPr bwMode="auto">
        <a:xfrm>
          <a:off x="3556000" y="7013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147013</xdr:rowOff>
    </xdr:from>
    <xdr:ext cx="762000" cy="259045"/>
    <xdr:sp macro="" textlink="">
      <xdr:nvSpPr>
        <xdr:cNvPr id="138" name="テキスト ボックス 137"/>
        <xdr:cNvSpPr txBox="1"/>
      </xdr:nvSpPr>
      <xdr:spPr>
        <a:xfrm>
          <a:off x="3225800" y="710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92278</xdr:rowOff>
    </xdr:from>
    <xdr:to>
      <xdr:col>15</xdr:col>
      <xdr:colOff>101600</xdr:colOff>
      <xdr:row>37</xdr:row>
      <xdr:rowOff>22428</xdr:rowOff>
    </xdr:to>
    <xdr:sp macro="" textlink="">
      <xdr:nvSpPr>
        <xdr:cNvPr id="139" name="楕円 138"/>
        <xdr:cNvSpPr/>
      </xdr:nvSpPr>
      <xdr:spPr bwMode="auto">
        <a:xfrm>
          <a:off x="2857500" y="70455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7205</xdr:rowOff>
    </xdr:from>
    <xdr:ext cx="762000" cy="259045"/>
    <xdr:sp macro="" textlink="">
      <xdr:nvSpPr>
        <xdr:cNvPr id="140" name="テキスト ボックス 139"/>
        <xdr:cNvSpPr txBox="1"/>
      </xdr:nvSpPr>
      <xdr:spPr>
        <a:xfrm>
          <a:off x="2527300" y="713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13,059
12,994
208.39
11,514,199
10,916,506
543,403
5,390,503
9,806,773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60.8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77851</xdr:rowOff>
    </xdr:from>
    <xdr:to>
      <xdr:col>24</xdr:col>
      <xdr:colOff>62865</xdr:colOff>
      <xdr:row>39</xdr:row>
      <xdr:rowOff>16993</xdr:rowOff>
    </xdr:to>
    <xdr:cxnSp macro="">
      <xdr:nvCxnSpPr>
        <xdr:cNvPr id="56" name="直線コネクタ 55"/>
        <xdr:cNvCxnSpPr/>
      </xdr:nvCxnSpPr>
      <xdr:spPr>
        <a:xfrm flipV="1">
          <a:off x="4633595" y="5221351"/>
          <a:ext cx="1270" cy="1482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20820</xdr:rowOff>
    </xdr:from>
    <xdr:ext cx="534377" cy="259045"/>
    <xdr:sp macro="" textlink="">
      <xdr:nvSpPr>
        <xdr:cNvPr id="57" name="人件費最小値テキスト"/>
        <xdr:cNvSpPr txBox="1"/>
      </xdr:nvSpPr>
      <xdr:spPr>
        <a:xfrm>
          <a:off x="4686300" y="670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16993</xdr:rowOff>
    </xdr:from>
    <xdr:to>
      <xdr:col>24</xdr:col>
      <xdr:colOff>152400</xdr:colOff>
      <xdr:row>39</xdr:row>
      <xdr:rowOff>16993</xdr:rowOff>
    </xdr:to>
    <xdr:cxnSp macro="">
      <xdr:nvCxnSpPr>
        <xdr:cNvPr id="58" name="直線コネクタ 57"/>
        <xdr:cNvCxnSpPr/>
      </xdr:nvCxnSpPr>
      <xdr:spPr>
        <a:xfrm>
          <a:off x="4546600" y="6703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24528</xdr:rowOff>
    </xdr:from>
    <xdr:ext cx="599010" cy="259045"/>
    <xdr:sp macro="" textlink="">
      <xdr:nvSpPr>
        <xdr:cNvPr id="59" name="人件費最大値テキスト"/>
        <xdr:cNvSpPr txBox="1"/>
      </xdr:nvSpPr>
      <xdr:spPr>
        <a:xfrm>
          <a:off x="4686300" y="4996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77851</xdr:rowOff>
    </xdr:from>
    <xdr:to>
      <xdr:col>24</xdr:col>
      <xdr:colOff>152400</xdr:colOff>
      <xdr:row>30</xdr:row>
      <xdr:rowOff>77851</xdr:rowOff>
    </xdr:to>
    <xdr:cxnSp macro="">
      <xdr:nvCxnSpPr>
        <xdr:cNvPr id="60" name="直線コネクタ 59"/>
        <xdr:cNvCxnSpPr/>
      </xdr:nvCxnSpPr>
      <xdr:spPr>
        <a:xfrm>
          <a:off x="4546600" y="5221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1994</xdr:rowOff>
    </xdr:from>
    <xdr:to>
      <xdr:col>24</xdr:col>
      <xdr:colOff>63500</xdr:colOff>
      <xdr:row>36</xdr:row>
      <xdr:rowOff>14288</xdr:rowOff>
    </xdr:to>
    <xdr:cxnSp macro="">
      <xdr:nvCxnSpPr>
        <xdr:cNvPr id="61" name="直線コネクタ 60"/>
        <xdr:cNvCxnSpPr/>
      </xdr:nvCxnSpPr>
      <xdr:spPr>
        <a:xfrm flipV="1">
          <a:off x="3797300" y="6174194"/>
          <a:ext cx="838200" cy="12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117187</xdr:rowOff>
    </xdr:from>
    <xdr:ext cx="599010" cy="259045"/>
    <xdr:sp macro="" textlink="">
      <xdr:nvSpPr>
        <xdr:cNvPr id="62" name="人件費平均値テキスト"/>
        <xdr:cNvSpPr txBox="1"/>
      </xdr:nvSpPr>
      <xdr:spPr>
        <a:xfrm>
          <a:off x="4686300" y="61179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138760</xdr:rowOff>
    </xdr:from>
    <xdr:to>
      <xdr:col>24</xdr:col>
      <xdr:colOff>114300</xdr:colOff>
      <xdr:row>36</xdr:row>
      <xdr:rowOff>68910</xdr:rowOff>
    </xdr:to>
    <xdr:sp macro="" textlink="">
      <xdr:nvSpPr>
        <xdr:cNvPr id="63" name="フローチャート: 判断 62"/>
        <xdr:cNvSpPr/>
      </xdr:nvSpPr>
      <xdr:spPr>
        <a:xfrm>
          <a:off x="4584700" y="61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14288</xdr:rowOff>
    </xdr:from>
    <xdr:to>
      <xdr:col>19</xdr:col>
      <xdr:colOff>177800</xdr:colOff>
      <xdr:row>36</xdr:row>
      <xdr:rowOff>166332</xdr:rowOff>
    </xdr:to>
    <xdr:cxnSp macro="">
      <xdr:nvCxnSpPr>
        <xdr:cNvPr id="64" name="直線コネクタ 63"/>
        <xdr:cNvCxnSpPr/>
      </xdr:nvCxnSpPr>
      <xdr:spPr>
        <a:xfrm flipV="1">
          <a:off x="2908300" y="6186488"/>
          <a:ext cx="889000" cy="15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12700</xdr:rowOff>
    </xdr:from>
    <xdr:to>
      <xdr:col>20</xdr:col>
      <xdr:colOff>38100</xdr:colOff>
      <xdr:row>36</xdr:row>
      <xdr:rowOff>114300</xdr:rowOff>
    </xdr:to>
    <xdr:sp macro="" textlink="">
      <xdr:nvSpPr>
        <xdr:cNvPr id="65" name="フローチャート: 判断 64"/>
        <xdr:cNvSpPr/>
      </xdr:nvSpPr>
      <xdr:spPr>
        <a:xfrm>
          <a:off x="37465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105427</xdr:rowOff>
    </xdr:from>
    <xdr:ext cx="534377" cy="259045"/>
    <xdr:sp macro="" textlink="">
      <xdr:nvSpPr>
        <xdr:cNvPr id="66" name="テキスト ボックス 65"/>
        <xdr:cNvSpPr txBox="1"/>
      </xdr:nvSpPr>
      <xdr:spPr>
        <a:xfrm>
          <a:off x="3530111" y="627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166332</xdr:rowOff>
    </xdr:from>
    <xdr:to>
      <xdr:col>15</xdr:col>
      <xdr:colOff>50800</xdr:colOff>
      <xdr:row>36</xdr:row>
      <xdr:rowOff>169342</xdr:rowOff>
    </xdr:to>
    <xdr:cxnSp macro="">
      <xdr:nvCxnSpPr>
        <xdr:cNvPr id="67" name="直線コネクタ 66"/>
        <xdr:cNvCxnSpPr/>
      </xdr:nvCxnSpPr>
      <xdr:spPr>
        <a:xfrm flipV="1">
          <a:off x="2019300" y="6338532"/>
          <a:ext cx="889000" cy="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138925</xdr:rowOff>
    </xdr:from>
    <xdr:to>
      <xdr:col>15</xdr:col>
      <xdr:colOff>101600</xdr:colOff>
      <xdr:row>37</xdr:row>
      <xdr:rowOff>69075</xdr:rowOff>
    </xdr:to>
    <xdr:sp macro="" textlink="">
      <xdr:nvSpPr>
        <xdr:cNvPr id="68" name="フローチャート: 判断 67"/>
        <xdr:cNvSpPr/>
      </xdr:nvSpPr>
      <xdr:spPr>
        <a:xfrm>
          <a:off x="2857500" y="63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60202</xdr:rowOff>
    </xdr:from>
    <xdr:ext cx="534377" cy="259045"/>
    <xdr:sp macro="" textlink="">
      <xdr:nvSpPr>
        <xdr:cNvPr id="69" name="テキスト ボックス 68"/>
        <xdr:cNvSpPr txBox="1"/>
      </xdr:nvSpPr>
      <xdr:spPr>
        <a:xfrm>
          <a:off x="2641111" y="640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169342</xdr:rowOff>
    </xdr:from>
    <xdr:to>
      <xdr:col>10</xdr:col>
      <xdr:colOff>114300</xdr:colOff>
      <xdr:row>37</xdr:row>
      <xdr:rowOff>32639</xdr:rowOff>
    </xdr:to>
    <xdr:cxnSp macro="">
      <xdr:nvCxnSpPr>
        <xdr:cNvPr id="70" name="直線コネクタ 69"/>
        <xdr:cNvCxnSpPr/>
      </xdr:nvCxnSpPr>
      <xdr:spPr>
        <a:xfrm flipV="1">
          <a:off x="1130300" y="6341542"/>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157086</xdr:rowOff>
    </xdr:from>
    <xdr:to>
      <xdr:col>10</xdr:col>
      <xdr:colOff>165100</xdr:colOff>
      <xdr:row>37</xdr:row>
      <xdr:rowOff>87236</xdr:rowOff>
    </xdr:to>
    <xdr:sp macro="" textlink="">
      <xdr:nvSpPr>
        <xdr:cNvPr id="71" name="フローチャート: 判断 70"/>
        <xdr:cNvSpPr/>
      </xdr:nvSpPr>
      <xdr:spPr>
        <a:xfrm>
          <a:off x="1968500" y="6329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78363</xdr:rowOff>
    </xdr:from>
    <xdr:ext cx="534377" cy="259045"/>
    <xdr:sp macro="" textlink="">
      <xdr:nvSpPr>
        <xdr:cNvPr id="72" name="テキスト ボックス 71"/>
        <xdr:cNvSpPr txBox="1"/>
      </xdr:nvSpPr>
      <xdr:spPr>
        <a:xfrm>
          <a:off x="1752111" y="6422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165913</xdr:rowOff>
    </xdr:from>
    <xdr:to>
      <xdr:col>6</xdr:col>
      <xdr:colOff>38100</xdr:colOff>
      <xdr:row>37</xdr:row>
      <xdr:rowOff>96063</xdr:rowOff>
    </xdr:to>
    <xdr:sp macro="" textlink="">
      <xdr:nvSpPr>
        <xdr:cNvPr id="73" name="フローチャート: 判断 72"/>
        <xdr:cNvSpPr/>
      </xdr:nvSpPr>
      <xdr:spPr>
        <a:xfrm>
          <a:off x="1079500" y="633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87190</xdr:rowOff>
    </xdr:from>
    <xdr:ext cx="534377" cy="259045"/>
    <xdr:sp macro="" textlink="">
      <xdr:nvSpPr>
        <xdr:cNvPr id="74" name="テキスト ボックス 73"/>
        <xdr:cNvSpPr txBox="1"/>
      </xdr:nvSpPr>
      <xdr:spPr>
        <a:xfrm>
          <a:off x="863111" y="6430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122644</xdr:rowOff>
    </xdr:from>
    <xdr:to>
      <xdr:col>24</xdr:col>
      <xdr:colOff>114300</xdr:colOff>
      <xdr:row>36</xdr:row>
      <xdr:rowOff>52794</xdr:rowOff>
    </xdr:to>
    <xdr:sp macro="" textlink="">
      <xdr:nvSpPr>
        <xdr:cNvPr id="80" name="楕円 79"/>
        <xdr:cNvSpPr/>
      </xdr:nvSpPr>
      <xdr:spPr>
        <a:xfrm>
          <a:off x="4584700" y="612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145521</xdr:rowOff>
    </xdr:from>
    <xdr:ext cx="599010" cy="259045"/>
    <xdr:sp macro="" textlink="">
      <xdr:nvSpPr>
        <xdr:cNvPr id="81" name="人件費該当値テキスト"/>
        <xdr:cNvSpPr txBox="1"/>
      </xdr:nvSpPr>
      <xdr:spPr>
        <a:xfrm>
          <a:off x="4686300" y="5974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134938</xdr:rowOff>
    </xdr:from>
    <xdr:to>
      <xdr:col>20</xdr:col>
      <xdr:colOff>38100</xdr:colOff>
      <xdr:row>36</xdr:row>
      <xdr:rowOff>65088</xdr:rowOff>
    </xdr:to>
    <xdr:sp macro="" textlink="">
      <xdr:nvSpPr>
        <xdr:cNvPr id="82" name="楕円 81"/>
        <xdr:cNvSpPr/>
      </xdr:nvSpPr>
      <xdr:spPr>
        <a:xfrm>
          <a:off x="3746500" y="613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81615</xdr:rowOff>
    </xdr:from>
    <xdr:ext cx="599010" cy="259045"/>
    <xdr:sp macro="" textlink="">
      <xdr:nvSpPr>
        <xdr:cNvPr id="83" name="テキスト ボックス 82"/>
        <xdr:cNvSpPr txBox="1"/>
      </xdr:nvSpPr>
      <xdr:spPr>
        <a:xfrm>
          <a:off x="3497795" y="5910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115532</xdr:rowOff>
    </xdr:from>
    <xdr:to>
      <xdr:col>15</xdr:col>
      <xdr:colOff>101600</xdr:colOff>
      <xdr:row>37</xdr:row>
      <xdr:rowOff>45682</xdr:rowOff>
    </xdr:to>
    <xdr:sp macro="" textlink="">
      <xdr:nvSpPr>
        <xdr:cNvPr id="84" name="楕円 83"/>
        <xdr:cNvSpPr/>
      </xdr:nvSpPr>
      <xdr:spPr>
        <a:xfrm>
          <a:off x="2857500" y="628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62209</xdr:rowOff>
    </xdr:from>
    <xdr:ext cx="534377" cy="259045"/>
    <xdr:sp macro="" textlink="">
      <xdr:nvSpPr>
        <xdr:cNvPr id="85" name="テキスト ボックス 84"/>
        <xdr:cNvSpPr txBox="1"/>
      </xdr:nvSpPr>
      <xdr:spPr>
        <a:xfrm>
          <a:off x="2641111" y="606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118542</xdr:rowOff>
    </xdr:from>
    <xdr:to>
      <xdr:col>10</xdr:col>
      <xdr:colOff>165100</xdr:colOff>
      <xdr:row>37</xdr:row>
      <xdr:rowOff>48692</xdr:rowOff>
    </xdr:to>
    <xdr:sp macro="" textlink="">
      <xdr:nvSpPr>
        <xdr:cNvPr id="86" name="楕円 85"/>
        <xdr:cNvSpPr/>
      </xdr:nvSpPr>
      <xdr:spPr>
        <a:xfrm>
          <a:off x="1968500" y="629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65219</xdr:rowOff>
    </xdr:from>
    <xdr:ext cx="534377" cy="259045"/>
    <xdr:sp macro="" textlink="">
      <xdr:nvSpPr>
        <xdr:cNvPr id="87" name="テキスト ボックス 86"/>
        <xdr:cNvSpPr txBox="1"/>
      </xdr:nvSpPr>
      <xdr:spPr>
        <a:xfrm>
          <a:off x="1752111" y="606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153289</xdr:rowOff>
    </xdr:from>
    <xdr:to>
      <xdr:col>6</xdr:col>
      <xdr:colOff>38100</xdr:colOff>
      <xdr:row>37</xdr:row>
      <xdr:rowOff>83439</xdr:rowOff>
    </xdr:to>
    <xdr:sp macro="" textlink="">
      <xdr:nvSpPr>
        <xdr:cNvPr id="88" name="楕円 87"/>
        <xdr:cNvSpPr/>
      </xdr:nvSpPr>
      <xdr:spPr>
        <a:xfrm>
          <a:off x="1079500" y="632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99966</xdr:rowOff>
    </xdr:from>
    <xdr:ext cx="534377" cy="259045"/>
    <xdr:sp macro="" textlink="">
      <xdr:nvSpPr>
        <xdr:cNvPr id="89" name="テキスト ボックス 88"/>
        <xdr:cNvSpPr txBox="1"/>
      </xdr:nvSpPr>
      <xdr:spPr>
        <a:xfrm>
          <a:off x="863111" y="6100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167109</xdr:rowOff>
    </xdr:from>
    <xdr:to>
      <xdr:col>24</xdr:col>
      <xdr:colOff>62865</xdr:colOff>
      <xdr:row>57</xdr:row>
      <xdr:rowOff>63544</xdr:rowOff>
    </xdr:to>
    <xdr:cxnSp macro="">
      <xdr:nvCxnSpPr>
        <xdr:cNvPr id="111" name="直線コネクタ 110"/>
        <xdr:cNvCxnSpPr/>
      </xdr:nvCxnSpPr>
      <xdr:spPr>
        <a:xfrm flipV="1">
          <a:off x="4633595" y="8739609"/>
          <a:ext cx="1270" cy="1096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67371</xdr:rowOff>
    </xdr:from>
    <xdr:ext cx="534377" cy="259045"/>
    <xdr:sp macro="" textlink="">
      <xdr:nvSpPr>
        <xdr:cNvPr id="112" name="物件費最小値テキスト"/>
        <xdr:cNvSpPr txBox="1"/>
      </xdr:nvSpPr>
      <xdr:spPr>
        <a:xfrm>
          <a:off x="4686300" y="9840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63544</xdr:rowOff>
    </xdr:from>
    <xdr:to>
      <xdr:col>24</xdr:col>
      <xdr:colOff>152400</xdr:colOff>
      <xdr:row>57</xdr:row>
      <xdr:rowOff>63544</xdr:rowOff>
    </xdr:to>
    <xdr:cxnSp macro="">
      <xdr:nvCxnSpPr>
        <xdr:cNvPr id="113" name="直線コネクタ 112"/>
        <xdr:cNvCxnSpPr/>
      </xdr:nvCxnSpPr>
      <xdr:spPr>
        <a:xfrm>
          <a:off x="4546600" y="983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113786</xdr:rowOff>
    </xdr:from>
    <xdr:ext cx="599010" cy="259045"/>
    <xdr:sp macro="" textlink="">
      <xdr:nvSpPr>
        <xdr:cNvPr id="114" name="物件費最大値テキスト"/>
        <xdr:cNvSpPr txBox="1"/>
      </xdr:nvSpPr>
      <xdr:spPr>
        <a:xfrm>
          <a:off x="4686300" y="8514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167109</xdr:rowOff>
    </xdr:from>
    <xdr:to>
      <xdr:col>24</xdr:col>
      <xdr:colOff>152400</xdr:colOff>
      <xdr:row>50</xdr:row>
      <xdr:rowOff>167109</xdr:rowOff>
    </xdr:to>
    <xdr:cxnSp macro="">
      <xdr:nvCxnSpPr>
        <xdr:cNvPr id="115" name="直線コネクタ 114"/>
        <xdr:cNvCxnSpPr/>
      </xdr:nvCxnSpPr>
      <xdr:spPr>
        <a:xfrm>
          <a:off x="4546600" y="8739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6459</xdr:rowOff>
    </xdr:from>
    <xdr:to>
      <xdr:col>24</xdr:col>
      <xdr:colOff>63500</xdr:colOff>
      <xdr:row>56</xdr:row>
      <xdr:rowOff>85888</xdr:rowOff>
    </xdr:to>
    <xdr:cxnSp macro="">
      <xdr:nvCxnSpPr>
        <xdr:cNvPr id="116" name="直線コネクタ 115"/>
        <xdr:cNvCxnSpPr/>
      </xdr:nvCxnSpPr>
      <xdr:spPr>
        <a:xfrm flipV="1">
          <a:off x="3797300" y="9607659"/>
          <a:ext cx="838200" cy="79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133525</xdr:rowOff>
    </xdr:from>
    <xdr:ext cx="534377" cy="259045"/>
    <xdr:sp macro="" textlink="">
      <xdr:nvSpPr>
        <xdr:cNvPr id="117" name="物件費平均値テキスト"/>
        <xdr:cNvSpPr txBox="1"/>
      </xdr:nvSpPr>
      <xdr:spPr>
        <a:xfrm>
          <a:off x="4686300" y="95632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155098</xdr:rowOff>
    </xdr:from>
    <xdr:to>
      <xdr:col>24</xdr:col>
      <xdr:colOff>114300</xdr:colOff>
      <xdr:row>56</xdr:row>
      <xdr:rowOff>85248</xdr:rowOff>
    </xdr:to>
    <xdr:sp macro="" textlink="">
      <xdr:nvSpPr>
        <xdr:cNvPr id="118" name="フローチャート: 判断 117"/>
        <xdr:cNvSpPr/>
      </xdr:nvSpPr>
      <xdr:spPr>
        <a:xfrm>
          <a:off x="4584700" y="9584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85888</xdr:rowOff>
    </xdr:from>
    <xdr:to>
      <xdr:col>19</xdr:col>
      <xdr:colOff>177800</xdr:colOff>
      <xdr:row>56</xdr:row>
      <xdr:rowOff>139457</xdr:rowOff>
    </xdr:to>
    <xdr:cxnSp macro="">
      <xdr:nvCxnSpPr>
        <xdr:cNvPr id="119" name="直線コネクタ 118"/>
        <xdr:cNvCxnSpPr/>
      </xdr:nvCxnSpPr>
      <xdr:spPr>
        <a:xfrm flipV="1">
          <a:off x="2908300" y="9687088"/>
          <a:ext cx="889000" cy="53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18455</xdr:rowOff>
    </xdr:from>
    <xdr:to>
      <xdr:col>20</xdr:col>
      <xdr:colOff>38100</xdr:colOff>
      <xdr:row>56</xdr:row>
      <xdr:rowOff>120055</xdr:rowOff>
    </xdr:to>
    <xdr:sp macro="" textlink="">
      <xdr:nvSpPr>
        <xdr:cNvPr id="120" name="フローチャート: 判断 119"/>
        <xdr:cNvSpPr/>
      </xdr:nvSpPr>
      <xdr:spPr>
        <a:xfrm>
          <a:off x="3746500" y="96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136582</xdr:rowOff>
    </xdr:from>
    <xdr:ext cx="534377" cy="259045"/>
    <xdr:sp macro="" textlink="">
      <xdr:nvSpPr>
        <xdr:cNvPr id="121" name="テキスト ボックス 120"/>
        <xdr:cNvSpPr txBox="1"/>
      </xdr:nvSpPr>
      <xdr:spPr>
        <a:xfrm>
          <a:off x="3530111" y="9394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139457</xdr:rowOff>
    </xdr:from>
    <xdr:to>
      <xdr:col>15</xdr:col>
      <xdr:colOff>50800</xdr:colOff>
      <xdr:row>56</xdr:row>
      <xdr:rowOff>170941</xdr:rowOff>
    </xdr:to>
    <xdr:cxnSp macro="">
      <xdr:nvCxnSpPr>
        <xdr:cNvPr id="122" name="直線コネクタ 121"/>
        <xdr:cNvCxnSpPr/>
      </xdr:nvCxnSpPr>
      <xdr:spPr>
        <a:xfrm flipV="1">
          <a:off x="2019300" y="9740657"/>
          <a:ext cx="889000" cy="3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156049</xdr:rowOff>
    </xdr:from>
    <xdr:to>
      <xdr:col>15</xdr:col>
      <xdr:colOff>101600</xdr:colOff>
      <xdr:row>56</xdr:row>
      <xdr:rowOff>86199</xdr:rowOff>
    </xdr:to>
    <xdr:sp macro="" textlink="">
      <xdr:nvSpPr>
        <xdr:cNvPr id="123" name="フローチャート: 判断 122"/>
        <xdr:cNvSpPr/>
      </xdr:nvSpPr>
      <xdr:spPr>
        <a:xfrm>
          <a:off x="2857500" y="958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102726</xdr:rowOff>
    </xdr:from>
    <xdr:ext cx="534377" cy="259045"/>
    <xdr:sp macro="" textlink="">
      <xdr:nvSpPr>
        <xdr:cNvPr id="124" name="テキスト ボックス 123"/>
        <xdr:cNvSpPr txBox="1"/>
      </xdr:nvSpPr>
      <xdr:spPr>
        <a:xfrm>
          <a:off x="2641111" y="936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170941</xdr:rowOff>
    </xdr:from>
    <xdr:to>
      <xdr:col>10</xdr:col>
      <xdr:colOff>114300</xdr:colOff>
      <xdr:row>57</xdr:row>
      <xdr:rowOff>1333</xdr:rowOff>
    </xdr:to>
    <xdr:cxnSp macro="">
      <xdr:nvCxnSpPr>
        <xdr:cNvPr id="125" name="直線コネクタ 124"/>
        <xdr:cNvCxnSpPr/>
      </xdr:nvCxnSpPr>
      <xdr:spPr>
        <a:xfrm flipV="1">
          <a:off x="1130300" y="9772141"/>
          <a:ext cx="889000" cy="1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39898</xdr:rowOff>
    </xdr:from>
    <xdr:to>
      <xdr:col>10</xdr:col>
      <xdr:colOff>165100</xdr:colOff>
      <xdr:row>56</xdr:row>
      <xdr:rowOff>141498</xdr:rowOff>
    </xdr:to>
    <xdr:sp macro="" textlink="">
      <xdr:nvSpPr>
        <xdr:cNvPr id="126" name="フローチャート: 判断 125"/>
        <xdr:cNvSpPr/>
      </xdr:nvSpPr>
      <xdr:spPr>
        <a:xfrm>
          <a:off x="1968500" y="964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158025</xdr:rowOff>
    </xdr:from>
    <xdr:ext cx="534377" cy="259045"/>
    <xdr:sp macro="" textlink="">
      <xdr:nvSpPr>
        <xdr:cNvPr id="127" name="テキスト ボックス 126"/>
        <xdr:cNvSpPr txBox="1"/>
      </xdr:nvSpPr>
      <xdr:spPr>
        <a:xfrm>
          <a:off x="1752111" y="941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41671</xdr:rowOff>
    </xdr:from>
    <xdr:to>
      <xdr:col>6</xdr:col>
      <xdr:colOff>38100</xdr:colOff>
      <xdr:row>56</xdr:row>
      <xdr:rowOff>143271</xdr:rowOff>
    </xdr:to>
    <xdr:sp macro="" textlink="">
      <xdr:nvSpPr>
        <xdr:cNvPr id="128" name="フローチャート: 判断 127"/>
        <xdr:cNvSpPr/>
      </xdr:nvSpPr>
      <xdr:spPr>
        <a:xfrm>
          <a:off x="1079500" y="964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159798</xdr:rowOff>
    </xdr:from>
    <xdr:ext cx="534377" cy="259045"/>
    <xdr:sp macro="" textlink="">
      <xdr:nvSpPr>
        <xdr:cNvPr id="129" name="テキスト ボックス 128"/>
        <xdr:cNvSpPr txBox="1"/>
      </xdr:nvSpPr>
      <xdr:spPr>
        <a:xfrm>
          <a:off x="863111" y="941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127109</xdr:rowOff>
    </xdr:from>
    <xdr:to>
      <xdr:col>24</xdr:col>
      <xdr:colOff>114300</xdr:colOff>
      <xdr:row>56</xdr:row>
      <xdr:rowOff>57259</xdr:rowOff>
    </xdr:to>
    <xdr:sp macro="" textlink="">
      <xdr:nvSpPr>
        <xdr:cNvPr id="135" name="楕円 134"/>
        <xdr:cNvSpPr/>
      </xdr:nvSpPr>
      <xdr:spPr>
        <a:xfrm>
          <a:off x="4584700" y="955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149986</xdr:rowOff>
    </xdr:from>
    <xdr:ext cx="599010" cy="259045"/>
    <xdr:sp macro="" textlink="">
      <xdr:nvSpPr>
        <xdr:cNvPr id="136" name="物件費該当値テキスト"/>
        <xdr:cNvSpPr txBox="1"/>
      </xdr:nvSpPr>
      <xdr:spPr>
        <a:xfrm>
          <a:off x="4686300" y="9408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35088</xdr:rowOff>
    </xdr:from>
    <xdr:to>
      <xdr:col>20</xdr:col>
      <xdr:colOff>38100</xdr:colOff>
      <xdr:row>56</xdr:row>
      <xdr:rowOff>136688</xdr:rowOff>
    </xdr:to>
    <xdr:sp macro="" textlink="">
      <xdr:nvSpPr>
        <xdr:cNvPr id="137" name="楕円 136"/>
        <xdr:cNvSpPr/>
      </xdr:nvSpPr>
      <xdr:spPr>
        <a:xfrm>
          <a:off x="3746500" y="963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127815</xdr:rowOff>
    </xdr:from>
    <xdr:ext cx="534377" cy="259045"/>
    <xdr:sp macro="" textlink="">
      <xdr:nvSpPr>
        <xdr:cNvPr id="138" name="テキスト ボックス 137"/>
        <xdr:cNvSpPr txBox="1"/>
      </xdr:nvSpPr>
      <xdr:spPr>
        <a:xfrm>
          <a:off x="3530111" y="972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88657</xdr:rowOff>
    </xdr:from>
    <xdr:to>
      <xdr:col>15</xdr:col>
      <xdr:colOff>101600</xdr:colOff>
      <xdr:row>57</xdr:row>
      <xdr:rowOff>18807</xdr:rowOff>
    </xdr:to>
    <xdr:sp macro="" textlink="">
      <xdr:nvSpPr>
        <xdr:cNvPr id="139" name="楕円 138"/>
        <xdr:cNvSpPr/>
      </xdr:nvSpPr>
      <xdr:spPr>
        <a:xfrm>
          <a:off x="2857500" y="968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9934</xdr:rowOff>
    </xdr:from>
    <xdr:ext cx="534377" cy="259045"/>
    <xdr:sp macro="" textlink="">
      <xdr:nvSpPr>
        <xdr:cNvPr id="140" name="テキスト ボックス 139"/>
        <xdr:cNvSpPr txBox="1"/>
      </xdr:nvSpPr>
      <xdr:spPr>
        <a:xfrm>
          <a:off x="2641111" y="978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120141</xdr:rowOff>
    </xdr:from>
    <xdr:to>
      <xdr:col>10</xdr:col>
      <xdr:colOff>165100</xdr:colOff>
      <xdr:row>57</xdr:row>
      <xdr:rowOff>50291</xdr:rowOff>
    </xdr:to>
    <xdr:sp macro="" textlink="">
      <xdr:nvSpPr>
        <xdr:cNvPr id="141" name="楕円 140"/>
        <xdr:cNvSpPr/>
      </xdr:nvSpPr>
      <xdr:spPr>
        <a:xfrm>
          <a:off x="1968500" y="972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41418</xdr:rowOff>
    </xdr:from>
    <xdr:ext cx="534377" cy="259045"/>
    <xdr:sp macro="" textlink="">
      <xdr:nvSpPr>
        <xdr:cNvPr id="142" name="テキスト ボックス 141"/>
        <xdr:cNvSpPr txBox="1"/>
      </xdr:nvSpPr>
      <xdr:spPr>
        <a:xfrm>
          <a:off x="1752111" y="9814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121983</xdr:rowOff>
    </xdr:from>
    <xdr:to>
      <xdr:col>6</xdr:col>
      <xdr:colOff>38100</xdr:colOff>
      <xdr:row>57</xdr:row>
      <xdr:rowOff>52133</xdr:rowOff>
    </xdr:to>
    <xdr:sp macro="" textlink="">
      <xdr:nvSpPr>
        <xdr:cNvPr id="143" name="楕円 142"/>
        <xdr:cNvSpPr/>
      </xdr:nvSpPr>
      <xdr:spPr>
        <a:xfrm>
          <a:off x="1079500" y="972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43260</xdr:rowOff>
    </xdr:from>
    <xdr:ext cx="534377" cy="259045"/>
    <xdr:sp macro="" textlink="">
      <xdr:nvSpPr>
        <xdr:cNvPr id="144" name="テキスト ボックス 143"/>
        <xdr:cNvSpPr txBox="1"/>
      </xdr:nvSpPr>
      <xdr:spPr>
        <a:xfrm>
          <a:off x="863111" y="981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46614</xdr:rowOff>
    </xdr:from>
    <xdr:to>
      <xdr:col>24</xdr:col>
      <xdr:colOff>62865</xdr:colOff>
      <xdr:row>78</xdr:row>
      <xdr:rowOff>124932</xdr:rowOff>
    </xdr:to>
    <xdr:cxnSp macro="">
      <xdr:nvCxnSpPr>
        <xdr:cNvPr id="166" name="直線コネクタ 165"/>
        <xdr:cNvCxnSpPr/>
      </xdr:nvCxnSpPr>
      <xdr:spPr>
        <a:xfrm flipV="1">
          <a:off x="4633595" y="12048114"/>
          <a:ext cx="1270" cy="1449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128759</xdr:rowOff>
    </xdr:from>
    <xdr:ext cx="378565" cy="259045"/>
    <xdr:sp macro="" textlink="">
      <xdr:nvSpPr>
        <xdr:cNvPr id="167" name="維持補修費最小値テキスト"/>
        <xdr:cNvSpPr txBox="1"/>
      </xdr:nvSpPr>
      <xdr:spPr>
        <a:xfrm>
          <a:off x="4686300" y="135018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124932</xdr:rowOff>
    </xdr:from>
    <xdr:to>
      <xdr:col>24</xdr:col>
      <xdr:colOff>152400</xdr:colOff>
      <xdr:row>78</xdr:row>
      <xdr:rowOff>124932</xdr:rowOff>
    </xdr:to>
    <xdr:cxnSp macro="">
      <xdr:nvCxnSpPr>
        <xdr:cNvPr id="168" name="直線コネクタ 167"/>
        <xdr:cNvCxnSpPr/>
      </xdr:nvCxnSpPr>
      <xdr:spPr>
        <a:xfrm>
          <a:off x="4546600" y="13498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164741</xdr:rowOff>
    </xdr:from>
    <xdr:ext cx="534377" cy="259045"/>
    <xdr:sp macro="" textlink="">
      <xdr:nvSpPr>
        <xdr:cNvPr id="169" name="維持補修費最大値テキスト"/>
        <xdr:cNvSpPr txBox="1"/>
      </xdr:nvSpPr>
      <xdr:spPr>
        <a:xfrm>
          <a:off x="4686300" y="11823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46614</xdr:rowOff>
    </xdr:from>
    <xdr:to>
      <xdr:col>24</xdr:col>
      <xdr:colOff>152400</xdr:colOff>
      <xdr:row>70</xdr:row>
      <xdr:rowOff>46614</xdr:rowOff>
    </xdr:to>
    <xdr:cxnSp macro="">
      <xdr:nvCxnSpPr>
        <xdr:cNvPr id="170" name="直線コネクタ 169"/>
        <xdr:cNvCxnSpPr/>
      </xdr:nvCxnSpPr>
      <xdr:spPr>
        <a:xfrm>
          <a:off x="4546600" y="1204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137185</xdr:rowOff>
    </xdr:from>
    <xdr:to>
      <xdr:col>24</xdr:col>
      <xdr:colOff>63500</xdr:colOff>
      <xdr:row>77</xdr:row>
      <xdr:rowOff>70366</xdr:rowOff>
    </xdr:to>
    <xdr:cxnSp macro="">
      <xdr:nvCxnSpPr>
        <xdr:cNvPr id="171" name="直線コネクタ 170"/>
        <xdr:cNvCxnSpPr/>
      </xdr:nvCxnSpPr>
      <xdr:spPr>
        <a:xfrm flipV="1">
          <a:off x="3797300" y="13167385"/>
          <a:ext cx="838200" cy="10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14085</xdr:rowOff>
    </xdr:from>
    <xdr:ext cx="469744" cy="259045"/>
    <xdr:sp macro="" textlink="">
      <xdr:nvSpPr>
        <xdr:cNvPr id="172" name="維持補修費平均値テキスト"/>
        <xdr:cNvSpPr txBox="1"/>
      </xdr:nvSpPr>
      <xdr:spPr>
        <a:xfrm>
          <a:off x="4686300" y="13215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35658</xdr:rowOff>
    </xdr:from>
    <xdr:to>
      <xdr:col>24</xdr:col>
      <xdr:colOff>114300</xdr:colOff>
      <xdr:row>77</xdr:row>
      <xdr:rowOff>137258</xdr:rowOff>
    </xdr:to>
    <xdr:sp macro="" textlink="">
      <xdr:nvSpPr>
        <xdr:cNvPr id="173" name="フローチャート: 判断 172"/>
        <xdr:cNvSpPr/>
      </xdr:nvSpPr>
      <xdr:spPr>
        <a:xfrm>
          <a:off x="4584700" y="1323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70366</xdr:rowOff>
    </xdr:from>
    <xdr:to>
      <xdr:col>19</xdr:col>
      <xdr:colOff>177800</xdr:colOff>
      <xdr:row>78</xdr:row>
      <xdr:rowOff>3866</xdr:rowOff>
    </xdr:to>
    <xdr:cxnSp macro="">
      <xdr:nvCxnSpPr>
        <xdr:cNvPr id="174" name="直線コネクタ 173"/>
        <xdr:cNvCxnSpPr/>
      </xdr:nvCxnSpPr>
      <xdr:spPr>
        <a:xfrm flipV="1">
          <a:off x="2908300" y="13272016"/>
          <a:ext cx="889000" cy="104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36871</xdr:rowOff>
    </xdr:from>
    <xdr:to>
      <xdr:col>20</xdr:col>
      <xdr:colOff>38100</xdr:colOff>
      <xdr:row>77</xdr:row>
      <xdr:rowOff>138471</xdr:rowOff>
    </xdr:to>
    <xdr:sp macro="" textlink="">
      <xdr:nvSpPr>
        <xdr:cNvPr id="175" name="フローチャート: 判断 174"/>
        <xdr:cNvSpPr/>
      </xdr:nvSpPr>
      <xdr:spPr>
        <a:xfrm>
          <a:off x="3746500" y="1323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129598</xdr:rowOff>
    </xdr:from>
    <xdr:ext cx="469744" cy="259045"/>
    <xdr:sp macro="" textlink="">
      <xdr:nvSpPr>
        <xdr:cNvPr id="176" name="テキスト ボックス 175"/>
        <xdr:cNvSpPr txBox="1"/>
      </xdr:nvSpPr>
      <xdr:spPr>
        <a:xfrm>
          <a:off x="3562428" y="13331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125732</xdr:rowOff>
    </xdr:from>
    <xdr:to>
      <xdr:col>15</xdr:col>
      <xdr:colOff>50800</xdr:colOff>
      <xdr:row>78</xdr:row>
      <xdr:rowOff>3866</xdr:rowOff>
    </xdr:to>
    <xdr:cxnSp macro="">
      <xdr:nvCxnSpPr>
        <xdr:cNvPr id="177" name="直線コネクタ 176"/>
        <xdr:cNvCxnSpPr/>
      </xdr:nvCxnSpPr>
      <xdr:spPr>
        <a:xfrm>
          <a:off x="2019300" y="13327382"/>
          <a:ext cx="889000" cy="4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120058</xdr:rowOff>
    </xdr:from>
    <xdr:to>
      <xdr:col>15</xdr:col>
      <xdr:colOff>101600</xdr:colOff>
      <xdr:row>78</xdr:row>
      <xdr:rowOff>50208</xdr:rowOff>
    </xdr:to>
    <xdr:sp macro="" textlink="">
      <xdr:nvSpPr>
        <xdr:cNvPr id="178" name="フローチャート: 判断 177"/>
        <xdr:cNvSpPr/>
      </xdr:nvSpPr>
      <xdr:spPr>
        <a:xfrm>
          <a:off x="2857500" y="1332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66735</xdr:rowOff>
    </xdr:from>
    <xdr:ext cx="469744" cy="259045"/>
    <xdr:sp macro="" textlink="">
      <xdr:nvSpPr>
        <xdr:cNvPr id="179" name="テキスト ボックス 178"/>
        <xdr:cNvSpPr txBox="1"/>
      </xdr:nvSpPr>
      <xdr:spPr>
        <a:xfrm>
          <a:off x="2673428" y="13096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108359</xdr:rowOff>
    </xdr:from>
    <xdr:to>
      <xdr:col>10</xdr:col>
      <xdr:colOff>114300</xdr:colOff>
      <xdr:row>77</xdr:row>
      <xdr:rowOff>125732</xdr:rowOff>
    </xdr:to>
    <xdr:cxnSp macro="">
      <xdr:nvCxnSpPr>
        <xdr:cNvPr id="180" name="直線コネクタ 179"/>
        <xdr:cNvCxnSpPr/>
      </xdr:nvCxnSpPr>
      <xdr:spPr>
        <a:xfrm>
          <a:off x="1130300" y="13310009"/>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105885</xdr:rowOff>
    </xdr:from>
    <xdr:to>
      <xdr:col>10</xdr:col>
      <xdr:colOff>165100</xdr:colOff>
      <xdr:row>78</xdr:row>
      <xdr:rowOff>36035</xdr:rowOff>
    </xdr:to>
    <xdr:sp macro="" textlink="">
      <xdr:nvSpPr>
        <xdr:cNvPr id="181" name="フローチャート: 判断 180"/>
        <xdr:cNvSpPr/>
      </xdr:nvSpPr>
      <xdr:spPr>
        <a:xfrm>
          <a:off x="1968500" y="1330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27162</xdr:rowOff>
    </xdr:from>
    <xdr:ext cx="469744" cy="259045"/>
    <xdr:sp macro="" textlink="">
      <xdr:nvSpPr>
        <xdr:cNvPr id="182" name="テキスト ボックス 181"/>
        <xdr:cNvSpPr txBox="1"/>
      </xdr:nvSpPr>
      <xdr:spPr>
        <a:xfrm>
          <a:off x="1784428" y="13400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61125</xdr:rowOff>
    </xdr:from>
    <xdr:to>
      <xdr:col>6</xdr:col>
      <xdr:colOff>38100</xdr:colOff>
      <xdr:row>77</xdr:row>
      <xdr:rowOff>162725</xdr:rowOff>
    </xdr:to>
    <xdr:sp macro="" textlink="">
      <xdr:nvSpPr>
        <xdr:cNvPr id="183" name="フローチャート: 判断 182"/>
        <xdr:cNvSpPr/>
      </xdr:nvSpPr>
      <xdr:spPr>
        <a:xfrm>
          <a:off x="1079500" y="1326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153852</xdr:rowOff>
    </xdr:from>
    <xdr:ext cx="469744" cy="259045"/>
    <xdr:sp macro="" textlink="">
      <xdr:nvSpPr>
        <xdr:cNvPr id="184" name="テキスト ボックス 183"/>
        <xdr:cNvSpPr txBox="1"/>
      </xdr:nvSpPr>
      <xdr:spPr>
        <a:xfrm>
          <a:off x="895428" y="1335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86385</xdr:rowOff>
    </xdr:from>
    <xdr:to>
      <xdr:col>24</xdr:col>
      <xdr:colOff>114300</xdr:colOff>
      <xdr:row>77</xdr:row>
      <xdr:rowOff>16535</xdr:rowOff>
    </xdr:to>
    <xdr:sp macro="" textlink="">
      <xdr:nvSpPr>
        <xdr:cNvPr id="190" name="楕円 189"/>
        <xdr:cNvSpPr/>
      </xdr:nvSpPr>
      <xdr:spPr>
        <a:xfrm>
          <a:off x="4584700" y="1311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109262</xdr:rowOff>
    </xdr:from>
    <xdr:ext cx="534377" cy="259045"/>
    <xdr:sp macro="" textlink="">
      <xdr:nvSpPr>
        <xdr:cNvPr id="191" name="維持補修費該当値テキスト"/>
        <xdr:cNvSpPr txBox="1"/>
      </xdr:nvSpPr>
      <xdr:spPr>
        <a:xfrm>
          <a:off x="4686300" y="12968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19566</xdr:rowOff>
    </xdr:from>
    <xdr:to>
      <xdr:col>20</xdr:col>
      <xdr:colOff>38100</xdr:colOff>
      <xdr:row>77</xdr:row>
      <xdr:rowOff>121166</xdr:rowOff>
    </xdr:to>
    <xdr:sp macro="" textlink="">
      <xdr:nvSpPr>
        <xdr:cNvPr id="192" name="楕円 191"/>
        <xdr:cNvSpPr/>
      </xdr:nvSpPr>
      <xdr:spPr>
        <a:xfrm>
          <a:off x="3746500" y="13221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137693</xdr:rowOff>
    </xdr:from>
    <xdr:ext cx="534377" cy="259045"/>
    <xdr:sp macro="" textlink="">
      <xdr:nvSpPr>
        <xdr:cNvPr id="193" name="テキスト ボックス 192"/>
        <xdr:cNvSpPr txBox="1"/>
      </xdr:nvSpPr>
      <xdr:spPr>
        <a:xfrm>
          <a:off x="3530111" y="1299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124516</xdr:rowOff>
    </xdr:from>
    <xdr:to>
      <xdr:col>15</xdr:col>
      <xdr:colOff>101600</xdr:colOff>
      <xdr:row>78</xdr:row>
      <xdr:rowOff>54666</xdr:rowOff>
    </xdr:to>
    <xdr:sp macro="" textlink="">
      <xdr:nvSpPr>
        <xdr:cNvPr id="194" name="楕円 193"/>
        <xdr:cNvSpPr/>
      </xdr:nvSpPr>
      <xdr:spPr>
        <a:xfrm>
          <a:off x="2857500" y="1332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45793</xdr:rowOff>
    </xdr:from>
    <xdr:ext cx="469744" cy="259045"/>
    <xdr:sp macro="" textlink="">
      <xdr:nvSpPr>
        <xdr:cNvPr id="195" name="テキスト ボックス 194"/>
        <xdr:cNvSpPr txBox="1"/>
      </xdr:nvSpPr>
      <xdr:spPr>
        <a:xfrm>
          <a:off x="2673428" y="13418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74932</xdr:rowOff>
    </xdr:from>
    <xdr:to>
      <xdr:col>10</xdr:col>
      <xdr:colOff>165100</xdr:colOff>
      <xdr:row>78</xdr:row>
      <xdr:rowOff>5082</xdr:rowOff>
    </xdr:to>
    <xdr:sp macro="" textlink="">
      <xdr:nvSpPr>
        <xdr:cNvPr id="196" name="楕円 195"/>
        <xdr:cNvSpPr/>
      </xdr:nvSpPr>
      <xdr:spPr>
        <a:xfrm>
          <a:off x="1968500" y="1327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21609</xdr:rowOff>
    </xdr:from>
    <xdr:ext cx="469744" cy="259045"/>
    <xdr:sp macro="" textlink="">
      <xdr:nvSpPr>
        <xdr:cNvPr id="197" name="テキスト ボックス 196"/>
        <xdr:cNvSpPr txBox="1"/>
      </xdr:nvSpPr>
      <xdr:spPr>
        <a:xfrm>
          <a:off x="1784428" y="1305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57559</xdr:rowOff>
    </xdr:from>
    <xdr:to>
      <xdr:col>6</xdr:col>
      <xdr:colOff>38100</xdr:colOff>
      <xdr:row>77</xdr:row>
      <xdr:rowOff>159159</xdr:rowOff>
    </xdr:to>
    <xdr:sp macro="" textlink="">
      <xdr:nvSpPr>
        <xdr:cNvPr id="198" name="楕円 197"/>
        <xdr:cNvSpPr/>
      </xdr:nvSpPr>
      <xdr:spPr>
        <a:xfrm>
          <a:off x="1079500" y="1325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4236</xdr:rowOff>
    </xdr:from>
    <xdr:ext cx="469744" cy="259045"/>
    <xdr:sp macro="" textlink="">
      <xdr:nvSpPr>
        <xdr:cNvPr id="199" name="テキスト ボックス 198"/>
        <xdr:cNvSpPr txBox="1"/>
      </xdr:nvSpPr>
      <xdr:spPr>
        <a:xfrm>
          <a:off x="895428" y="13034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0" name="テキスト ボックス 20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2" name="テキスト ボックス 211"/>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6" name="テキスト ボックス 215"/>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33286</xdr:rowOff>
    </xdr:from>
    <xdr:to>
      <xdr:col>24</xdr:col>
      <xdr:colOff>62865</xdr:colOff>
      <xdr:row>97</xdr:row>
      <xdr:rowOff>127939</xdr:rowOff>
    </xdr:to>
    <xdr:cxnSp macro="">
      <xdr:nvCxnSpPr>
        <xdr:cNvPr id="224" name="直線コネクタ 223"/>
        <xdr:cNvCxnSpPr/>
      </xdr:nvCxnSpPr>
      <xdr:spPr>
        <a:xfrm flipV="1">
          <a:off x="4633595" y="15463786"/>
          <a:ext cx="1270" cy="1294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131766</xdr:rowOff>
    </xdr:from>
    <xdr:ext cx="534377" cy="259045"/>
    <xdr:sp macro="" textlink="">
      <xdr:nvSpPr>
        <xdr:cNvPr id="225" name="扶助費最小値テキスト"/>
        <xdr:cNvSpPr txBox="1"/>
      </xdr:nvSpPr>
      <xdr:spPr>
        <a:xfrm>
          <a:off x="4686300" y="1676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127939</xdr:rowOff>
    </xdr:from>
    <xdr:to>
      <xdr:col>24</xdr:col>
      <xdr:colOff>152400</xdr:colOff>
      <xdr:row>97</xdr:row>
      <xdr:rowOff>127939</xdr:rowOff>
    </xdr:to>
    <xdr:cxnSp macro="">
      <xdr:nvCxnSpPr>
        <xdr:cNvPr id="226" name="直線コネクタ 225"/>
        <xdr:cNvCxnSpPr/>
      </xdr:nvCxnSpPr>
      <xdr:spPr>
        <a:xfrm>
          <a:off x="4546600" y="16758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151413</xdr:rowOff>
    </xdr:from>
    <xdr:ext cx="599010" cy="259045"/>
    <xdr:sp macro="" textlink="">
      <xdr:nvSpPr>
        <xdr:cNvPr id="227" name="扶助費最大値テキスト"/>
        <xdr:cNvSpPr txBox="1"/>
      </xdr:nvSpPr>
      <xdr:spPr>
        <a:xfrm>
          <a:off x="4686300" y="15239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33286</xdr:rowOff>
    </xdr:from>
    <xdr:to>
      <xdr:col>24</xdr:col>
      <xdr:colOff>152400</xdr:colOff>
      <xdr:row>90</xdr:row>
      <xdr:rowOff>33286</xdr:rowOff>
    </xdr:to>
    <xdr:cxnSp macro="">
      <xdr:nvCxnSpPr>
        <xdr:cNvPr id="228" name="直線コネクタ 227"/>
        <xdr:cNvCxnSpPr/>
      </xdr:nvCxnSpPr>
      <xdr:spPr>
        <a:xfrm>
          <a:off x="4546600" y="15463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149137</xdr:rowOff>
    </xdr:from>
    <xdr:to>
      <xdr:col>24</xdr:col>
      <xdr:colOff>63500</xdr:colOff>
      <xdr:row>96</xdr:row>
      <xdr:rowOff>27533</xdr:rowOff>
    </xdr:to>
    <xdr:cxnSp macro="">
      <xdr:nvCxnSpPr>
        <xdr:cNvPr id="229" name="直線コネクタ 228"/>
        <xdr:cNvCxnSpPr/>
      </xdr:nvCxnSpPr>
      <xdr:spPr>
        <a:xfrm flipV="1">
          <a:off x="3797300" y="16265437"/>
          <a:ext cx="838200" cy="22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128325</xdr:rowOff>
    </xdr:from>
    <xdr:ext cx="534377" cy="259045"/>
    <xdr:sp macro="" textlink="">
      <xdr:nvSpPr>
        <xdr:cNvPr id="230" name="扶助費平均値テキスト"/>
        <xdr:cNvSpPr txBox="1"/>
      </xdr:nvSpPr>
      <xdr:spPr>
        <a:xfrm>
          <a:off x="4686300" y="16244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149898</xdr:rowOff>
    </xdr:from>
    <xdr:to>
      <xdr:col>24</xdr:col>
      <xdr:colOff>114300</xdr:colOff>
      <xdr:row>95</xdr:row>
      <xdr:rowOff>80048</xdr:rowOff>
    </xdr:to>
    <xdr:sp macro="" textlink="">
      <xdr:nvSpPr>
        <xdr:cNvPr id="231" name="フローチャート: 判断 230"/>
        <xdr:cNvSpPr/>
      </xdr:nvSpPr>
      <xdr:spPr>
        <a:xfrm>
          <a:off x="4584700" y="1626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27533</xdr:rowOff>
    </xdr:from>
    <xdr:to>
      <xdr:col>19</xdr:col>
      <xdr:colOff>177800</xdr:colOff>
      <xdr:row>96</xdr:row>
      <xdr:rowOff>92266</xdr:rowOff>
    </xdr:to>
    <xdr:cxnSp macro="">
      <xdr:nvCxnSpPr>
        <xdr:cNvPr id="232" name="直線コネクタ 231"/>
        <xdr:cNvCxnSpPr/>
      </xdr:nvCxnSpPr>
      <xdr:spPr>
        <a:xfrm flipV="1">
          <a:off x="2908300" y="16486733"/>
          <a:ext cx="889000" cy="64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64821</xdr:rowOff>
    </xdr:from>
    <xdr:to>
      <xdr:col>20</xdr:col>
      <xdr:colOff>38100</xdr:colOff>
      <xdr:row>96</xdr:row>
      <xdr:rowOff>166421</xdr:rowOff>
    </xdr:to>
    <xdr:sp macro="" textlink="">
      <xdr:nvSpPr>
        <xdr:cNvPr id="233" name="フローチャート: 判断 232"/>
        <xdr:cNvSpPr/>
      </xdr:nvSpPr>
      <xdr:spPr>
        <a:xfrm>
          <a:off x="3746500" y="16524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157548</xdr:rowOff>
    </xdr:from>
    <xdr:ext cx="534377" cy="259045"/>
    <xdr:sp macro="" textlink="">
      <xdr:nvSpPr>
        <xdr:cNvPr id="234" name="テキスト ボックス 233"/>
        <xdr:cNvSpPr txBox="1"/>
      </xdr:nvSpPr>
      <xdr:spPr>
        <a:xfrm>
          <a:off x="3530111" y="1661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92266</xdr:rowOff>
    </xdr:from>
    <xdr:to>
      <xdr:col>15</xdr:col>
      <xdr:colOff>50800</xdr:colOff>
      <xdr:row>96</xdr:row>
      <xdr:rowOff>123000</xdr:rowOff>
    </xdr:to>
    <xdr:cxnSp macro="">
      <xdr:nvCxnSpPr>
        <xdr:cNvPr id="235" name="直線コネクタ 234"/>
        <xdr:cNvCxnSpPr/>
      </xdr:nvCxnSpPr>
      <xdr:spPr>
        <a:xfrm flipV="1">
          <a:off x="2019300" y="16551466"/>
          <a:ext cx="889000" cy="30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97549</xdr:rowOff>
    </xdr:from>
    <xdr:to>
      <xdr:col>15</xdr:col>
      <xdr:colOff>101600</xdr:colOff>
      <xdr:row>97</xdr:row>
      <xdr:rowOff>27699</xdr:rowOff>
    </xdr:to>
    <xdr:sp macro="" textlink="">
      <xdr:nvSpPr>
        <xdr:cNvPr id="236" name="フローチャート: 判断 235"/>
        <xdr:cNvSpPr/>
      </xdr:nvSpPr>
      <xdr:spPr>
        <a:xfrm>
          <a:off x="2857500" y="16556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18826</xdr:rowOff>
    </xdr:from>
    <xdr:ext cx="534377" cy="259045"/>
    <xdr:sp macro="" textlink="">
      <xdr:nvSpPr>
        <xdr:cNvPr id="237" name="テキスト ボックス 236"/>
        <xdr:cNvSpPr txBox="1"/>
      </xdr:nvSpPr>
      <xdr:spPr>
        <a:xfrm>
          <a:off x="2641111" y="16649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112700</xdr:rowOff>
    </xdr:from>
    <xdr:to>
      <xdr:col>10</xdr:col>
      <xdr:colOff>114300</xdr:colOff>
      <xdr:row>96</xdr:row>
      <xdr:rowOff>123000</xdr:rowOff>
    </xdr:to>
    <xdr:cxnSp macro="">
      <xdr:nvCxnSpPr>
        <xdr:cNvPr id="238" name="直線コネクタ 237"/>
        <xdr:cNvCxnSpPr/>
      </xdr:nvCxnSpPr>
      <xdr:spPr>
        <a:xfrm>
          <a:off x="1130300" y="16571900"/>
          <a:ext cx="889000" cy="10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110489</xdr:rowOff>
    </xdr:from>
    <xdr:to>
      <xdr:col>10</xdr:col>
      <xdr:colOff>165100</xdr:colOff>
      <xdr:row>97</xdr:row>
      <xdr:rowOff>40639</xdr:rowOff>
    </xdr:to>
    <xdr:sp macro="" textlink="">
      <xdr:nvSpPr>
        <xdr:cNvPr id="239" name="フローチャート: 判断 238"/>
        <xdr:cNvSpPr/>
      </xdr:nvSpPr>
      <xdr:spPr>
        <a:xfrm>
          <a:off x="1968500" y="16569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31766</xdr:rowOff>
    </xdr:from>
    <xdr:ext cx="534377" cy="259045"/>
    <xdr:sp macro="" textlink="">
      <xdr:nvSpPr>
        <xdr:cNvPr id="240" name="テキスト ボックス 239"/>
        <xdr:cNvSpPr txBox="1"/>
      </xdr:nvSpPr>
      <xdr:spPr>
        <a:xfrm>
          <a:off x="1752111" y="1666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111734</xdr:rowOff>
    </xdr:from>
    <xdr:to>
      <xdr:col>6</xdr:col>
      <xdr:colOff>38100</xdr:colOff>
      <xdr:row>97</xdr:row>
      <xdr:rowOff>41884</xdr:rowOff>
    </xdr:to>
    <xdr:sp macro="" textlink="">
      <xdr:nvSpPr>
        <xdr:cNvPr id="241" name="フローチャート: 判断 240"/>
        <xdr:cNvSpPr/>
      </xdr:nvSpPr>
      <xdr:spPr>
        <a:xfrm>
          <a:off x="1079500" y="16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33011</xdr:rowOff>
    </xdr:from>
    <xdr:ext cx="534377" cy="259045"/>
    <xdr:sp macro="" textlink="">
      <xdr:nvSpPr>
        <xdr:cNvPr id="242" name="テキスト ボックス 241"/>
        <xdr:cNvSpPr txBox="1"/>
      </xdr:nvSpPr>
      <xdr:spPr>
        <a:xfrm>
          <a:off x="863111" y="16663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98337</xdr:rowOff>
    </xdr:from>
    <xdr:to>
      <xdr:col>24</xdr:col>
      <xdr:colOff>114300</xdr:colOff>
      <xdr:row>95</xdr:row>
      <xdr:rowOff>28487</xdr:rowOff>
    </xdr:to>
    <xdr:sp macro="" textlink="">
      <xdr:nvSpPr>
        <xdr:cNvPr id="248" name="楕円 247"/>
        <xdr:cNvSpPr/>
      </xdr:nvSpPr>
      <xdr:spPr>
        <a:xfrm>
          <a:off x="4584700" y="1621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121214</xdr:rowOff>
    </xdr:from>
    <xdr:ext cx="534377" cy="259045"/>
    <xdr:sp macro="" textlink="">
      <xdr:nvSpPr>
        <xdr:cNvPr id="249" name="扶助費該当値テキスト"/>
        <xdr:cNvSpPr txBox="1"/>
      </xdr:nvSpPr>
      <xdr:spPr>
        <a:xfrm>
          <a:off x="4686300" y="1606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148183</xdr:rowOff>
    </xdr:from>
    <xdr:to>
      <xdr:col>20</xdr:col>
      <xdr:colOff>38100</xdr:colOff>
      <xdr:row>96</xdr:row>
      <xdr:rowOff>78333</xdr:rowOff>
    </xdr:to>
    <xdr:sp macro="" textlink="">
      <xdr:nvSpPr>
        <xdr:cNvPr id="250" name="楕円 249"/>
        <xdr:cNvSpPr/>
      </xdr:nvSpPr>
      <xdr:spPr>
        <a:xfrm>
          <a:off x="3746500" y="1643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94860</xdr:rowOff>
    </xdr:from>
    <xdr:ext cx="534377" cy="259045"/>
    <xdr:sp macro="" textlink="">
      <xdr:nvSpPr>
        <xdr:cNvPr id="251" name="テキスト ボックス 250"/>
        <xdr:cNvSpPr txBox="1"/>
      </xdr:nvSpPr>
      <xdr:spPr>
        <a:xfrm>
          <a:off x="3530111" y="16211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41466</xdr:rowOff>
    </xdr:from>
    <xdr:to>
      <xdr:col>15</xdr:col>
      <xdr:colOff>101600</xdr:colOff>
      <xdr:row>96</xdr:row>
      <xdr:rowOff>143066</xdr:rowOff>
    </xdr:to>
    <xdr:sp macro="" textlink="">
      <xdr:nvSpPr>
        <xdr:cNvPr id="252" name="楕円 251"/>
        <xdr:cNvSpPr/>
      </xdr:nvSpPr>
      <xdr:spPr>
        <a:xfrm>
          <a:off x="2857500" y="1650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159593</xdr:rowOff>
    </xdr:from>
    <xdr:ext cx="534377" cy="259045"/>
    <xdr:sp macro="" textlink="">
      <xdr:nvSpPr>
        <xdr:cNvPr id="253" name="テキスト ボックス 252"/>
        <xdr:cNvSpPr txBox="1"/>
      </xdr:nvSpPr>
      <xdr:spPr>
        <a:xfrm>
          <a:off x="2641111" y="1627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72200</xdr:rowOff>
    </xdr:from>
    <xdr:to>
      <xdr:col>10</xdr:col>
      <xdr:colOff>165100</xdr:colOff>
      <xdr:row>97</xdr:row>
      <xdr:rowOff>2350</xdr:rowOff>
    </xdr:to>
    <xdr:sp macro="" textlink="">
      <xdr:nvSpPr>
        <xdr:cNvPr id="254" name="楕円 253"/>
        <xdr:cNvSpPr/>
      </xdr:nvSpPr>
      <xdr:spPr>
        <a:xfrm>
          <a:off x="1968500" y="165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18877</xdr:rowOff>
    </xdr:from>
    <xdr:ext cx="534377" cy="259045"/>
    <xdr:sp macro="" textlink="">
      <xdr:nvSpPr>
        <xdr:cNvPr id="255" name="テキスト ボックス 254"/>
        <xdr:cNvSpPr txBox="1"/>
      </xdr:nvSpPr>
      <xdr:spPr>
        <a:xfrm>
          <a:off x="1752111" y="1630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61900</xdr:rowOff>
    </xdr:from>
    <xdr:to>
      <xdr:col>6</xdr:col>
      <xdr:colOff>38100</xdr:colOff>
      <xdr:row>96</xdr:row>
      <xdr:rowOff>163500</xdr:rowOff>
    </xdr:to>
    <xdr:sp macro="" textlink="">
      <xdr:nvSpPr>
        <xdr:cNvPr id="256" name="楕円 255"/>
        <xdr:cNvSpPr/>
      </xdr:nvSpPr>
      <xdr:spPr>
        <a:xfrm>
          <a:off x="1079500" y="1652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8577</xdr:rowOff>
    </xdr:from>
    <xdr:ext cx="534377" cy="259045"/>
    <xdr:sp macro="" textlink="">
      <xdr:nvSpPr>
        <xdr:cNvPr id="257" name="テキスト ボックス 256"/>
        <xdr:cNvSpPr txBox="1"/>
      </xdr:nvSpPr>
      <xdr:spPr>
        <a:xfrm>
          <a:off x="863111" y="16296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8" name="直線コネクタ 267"/>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9" name="テキスト ボックス 268"/>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0" name="直線コネクタ 269"/>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1" name="テキスト ボックス 270"/>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2" name="直線コネクタ 271"/>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3" name="テキスト ボックス 272"/>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4" name="直線コネクタ 273"/>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5" name="テキスト ボックス 274"/>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24038</xdr:rowOff>
    </xdr:from>
    <xdr:to>
      <xdr:col>54</xdr:col>
      <xdr:colOff>189865</xdr:colOff>
      <xdr:row>37</xdr:row>
      <xdr:rowOff>117695</xdr:rowOff>
    </xdr:to>
    <xdr:cxnSp macro="">
      <xdr:nvCxnSpPr>
        <xdr:cNvPr id="279" name="直線コネクタ 278"/>
        <xdr:cNvCxnSpPr/>
      </xdr:nvCxnSpPr>
      <xdr:spPr>
        <a:xfrm flipV="1">
          <a:off x="10475595" y="5167538"/>
          <a:ext cx="1270" cy="1293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121522</xdr:rowOff>
    </xdr:from>
    <xdr:ext cx="534377" cy="259045"/>
    <xdr:sp macro="" textlink="">
      <xdr:nvSpPr>
        <xdr:cNvPr id="280" name="補助費等最小値テキスト"/>
        <xdr:cNvSpPr txBox="1"/>
      </xdr:nvSpPr>
      <xdr:spPr>
        <a:xfrm>
          <a:off x="10528300" y="6465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117695</xdr:rowOff>
    </xdr:from>
    <xdr:to>
      <xdr:col>55</xdr:col>
      <xdr:colOff>88900</xdr:colOff>
      <xdr:row>37</xdr:row>
      <xdr:rowOff>117695</xdr:rowOff>
    </xdr:to>
    <xdr:cxnSp macro="">
      <xdr:nvCxnSpPr>
        <xdr:cNvPr id="281" name="直線コネクタ 280"/>
        <xdr:cNvCxnSpPr/>
      </xdr:nvCxnSpPr>
      <xdr:spPr>
        <a:xfrm>
          <a:off x="10388600" y="6461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142165</xdr:rowOff>
    </xdr:from>
    <xdr:ext cx="599010" cy="259045"/>
    <xdr:sp macro="" textlink="">
      <xdr:nvSpPr>
        <xdr:cNvPr id="282" name="補助費等最大値テキスト"/>
        <xdr:cNvSpPr txBox="1"/>
      </xdr:nvSpPr>
      <xdr:spPr>
        <a:xfrm>
          <a:off x="10528300" y="4942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24038</xdr:rowOff>
    </xdr:from>
    <xdr:to>
      <xdr:col>55</xdr:col>
      <xdr:colOff>88900</xdr:colOff>
      <xdr:row>30</xdr:row>
      <xdr:rowOff>24038</xdr:rowOff>
    </xdr:to>
    <xdr:cxnSp macro="">
      <xdr:nvCxnSpPr>
        <xdr:cNvPr id="283" name="直線コネクタ 282"/>
        <xdr:cNvCxnSpPr/>
      </xdr:nvCxnSpPr>
      <xdr:spPr>
        <a:xfrm>
          <a:off x="10388600" y="516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146773</xdr:rowOff>
    </xdr:from>
    <xdr:to>
      <xdr:col>55</xdr:col>
      <xdr:colOff>0</xdr:colOff>
      <xdr:row>35</xdr:row>
      <xdr:rowOff>83359</xdr:rowOff>
    </xdr:to>
    <xdr:cxnSp macro="">
      <xdr:nvCxnSpPr>
        <xdr:cNvPr id="284" name="直線コネクタ 283"/>
        <xdr:cNvCxnSpPr/>
      </xdr:nvCxnSpPr>
      <xdr:spPr>
        <a:xfrm>
          <a:off x="9639300" y="5633173"/>
          <a:ext cx="838200" cy="450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81756</xdr:rowOff>
    </xdr:from>
    <xdr:ext cx="599010" cy="259045"/>
    <xdr:sp macro="" textlink="">
      <xdr:nvSpPr>
        <xdr:cNvPr id="285" name="補助費等平均値テキスト"/>
        <xdr:cNvSpPr txBox="1"/>
      </xdr:nvSpPr>
      <xdr:spPr>
        <a:xfrm>
          <a:off x="10528300" y="60825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103329</xdr:rowOff>
    </xdr:from>
    <xdr:to>
      <xdr:col>55</xdr:col>
      <xdr:colOff>50800</xdr:colOff>
      <xdr:row>36</xdr:row>
      <xdr:rowOff>33479</xdr:rowOff>
    </xdr:to>
    <xdr:sp macro="" textlink="">
      <xdr:nvSpPr>
        <xdr:cNvPr id="286" name="フローチャート: 判断 285"/>
        <xdr:cNvSpPr/>
      </xdr:nvSpPr>
      <xdr:spPr>
        <a:xfrm>
          <a:off x="10426700" y="610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146773</xdr:rowOff>
    </xdr:from>
    <xdr:to>
      <xdr:col>50</xdr:col>
      <xdr:colOff>114300</xdr:colOff>
      <xdr:row>36</xdr:row>
      <xdr:rowOff>46170</xdr:rowOff>
    </xdr:to>
    <xdr:cxnSp macro="">
      <xdr:nvCxnSpPr>
        <xdr:cNvPr id="287" name="直線コネクタ 286"/>
        <xdr:cNvCxnSpPr/>
      </xdr:nvCxnSpPr>
      <xdr:spPr>
        <a:xfrm flipV="1">
          <a:off x="8750300" y="5633173"/>
          <a:ext cx="889000" cy="58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124155</xdr:rowOff>
    </xdr:from>
    <xdr:to>
      <xdr:col>50</xdr:col>
      <xdr:colOff>165100</xdr:colOff>
      <xdr:row>33</xdr:row>
      <xdr:rowOff>54305</xdr:rowOff>
    </xdr:to>
    <xdr:sp macro="" textlink="">
      <xdr:nvSpPr>
        <xdr:cNvPr id="288" name="フローチャート: 判断 287"/>
        <xdr:cNvSpPr/>
      </xdr:nvSpPr>
      <xdr:spPr>
        <a:xfrm>
          <a:off x="9588500" y="561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45432</xdr:rowOff>
    </xdr:from>
    <xdr:ext cx="599010" cy="259045"/>
    <xdr:sp macro="" textlink="">
      <xdr:nvSpPr>
        <xdr:cNvPr id="289" name="テキスト ボックス 288"/>
        <xdr:cNvSpPr txBox="1"/>
      </xdr:nvSpPr>
      <xdr:spPr>
        <a:xfrm>
          <a:off x="9339795" y="5703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26072</xdr:rowOff>
    </xdr:from>
    <xdr:to>
      <xdr:col>45</xdr:col>
      <xdr:colOff>177800</xdr:colOff>
      <xdr:row>36</xdr:row>
      <xdr:rowOff>46170</xdr:rowOff>
    </xdr:to>
    <xdr:cxnSp macro="">
      <xdr:nvCxnSpPr>
        <xdr:cNvPr id="290" name="直線コネクタ 289"/>
        <xdr:cNvCxnSpPr/>
      </xdr:nvCxnSpPr>
      <xdr:spPr>
        <a:xfrm>
          <a:off x="7861300" y="6198272"/>
          <a:ext cx="889000" cy="20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3376</xdr:rowOff>
    </xdr:from>
    <xdr:to>
      <xdr:col>46</xdr:col>
      <xdr:colOff>38100</xdr:colOff>
      <xdr:row>36</xdr:row>
      <xdr:rowOff>104976</xdr:rowOff>
    </xdr:to>
    <xdr:sp macro="" textlink="">
      <xdr:nvSpPr>
        <xdr:cNvPr id="291" name="フローチャート: 判断 290"/>
        <xdr:cNvSpPr/>
      </xdr:nvSpPr>
      <xdr:spPr>
        <a:xfrm>
          <a:off x="8699500" y="617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96103</xdr:rowOff>
    </xdr:from>
    <xdr:ext cx="534377" cy="259045"/>
    <xdr:sp macro="" textlink="">
      <xdr:nvSpPr>
        <xdr:cNvPr id="292" name="テキスト ボックス 291"/>
        <xdr:cNvSpPr txBox="1"/>
      </xdr:nvSpPr>
      <xdr:spPr>
        <a:xfrm>
          <a:off x="8483111" y="626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136993</xdr:rowOff>
    </xdr:from>
    <xdr:to>
      <xdr:col>41</xdr:col>
      <xdr:colOff>50800</xdr:colOff>
      <xdr:row>36</xdr:row>
      <xdr:rowOff>26072</xdr:rowOff>
    </xdr:to>
    <xdr:cxnSp macro="">
      <xdr:nvCxnSpPr>
        <xdr:cNvPr id="293" name="直線コネクタ 292"/>
        <xdr:cNvCxnSpPr/>
      </xdr:nvCxnSpPr>
      <xdr:spPr>
        <a:xfrm>
          <a:off x="6972300" y="6137743"/>
          <a:ext cx="889000" cy="60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25153</xdr:rowOff>
    </xdr:from>
    <xdr:to>
      <xdr:col>41</xdr:col>
      <xdr:colOff>101600</xdr:colOff>
      <xdr:row>36</xdr:row>
      <xdr:rowOff>126753</xdr:rowOff>
    </xdr:to>
    <xdr:sp macro="" textlink="">
      <xdr:nvSpPr>
        <xdr:cNvPr id="294" name="フローチャート: 判断 293"/>
        <xdr:cNvSpPr/>
      </xdr:nvSpPr>
      <xdr:spPr>
        <a:xfrm>
          <a:off x="7810500" y="619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117880</xdr:rowOff>
    </xdr:from>
    <xdr:ext cx="534377" cy="259045"/>
    <xdr:sp macro="" textlink="">
      <xdr:nvSpPr>
        <xdr:cNvPr id="295" name="テキスト ボックス 294"/>
        <xdr:cNvSpPr txBox="1"/>
      </xdr:nvSpPr>
      <xdr:spPr>
        <a:xfrm>
          <a:off x="7594111" y="629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74123</xdr:rowOff>
    </xdr:from>
    <xdr:to>
      <xdr:col>36</xdr:col>
      <xdr:colOff>165100</xdr:colOff>
      <xdr:row>37</xdr:row>
      <xdr:rowOff>4273</xdr:rowOff>
    </xdr:to>
    <xdr:sp macro="" textlink="">
      <xdr:nvSpPr>
        <xdr:cNvPr id="296" name="フローチャート: 判断 295"/>
        <xdr:cNvSpPr/>
      </xdr:nvSpPr>
      <xdr:spPr>
        <a:xfrm>
          <a:off x="6921500" y="6246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166850</xdr:rowOff>
    </xdr:from>
    <xdr:ext cx="534377" cy="259045"/>
    <xdr:sp macro="" textlink="">
      <xdr:nvSpPr>
        <xdr:cNvPr id="297" name="テキスト ボックス 296"/>
        <xdr:cNvSpPr txBox="1"/>
      </xdr:nvSpPr>
      <xdr:spPr>
        <a:xfrm>
          <a:off x="6705111" y="6339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32559</xdr:rowOff>
    </xdr:from>
    <xdr:to>
      <xdr:col>55</xdr:col>
      <xdr:colOff>50800</xdr:colOff>
      <xdr:row>35</xdr:row>
      <xdr:rowOff>134159</xdr:rowOff>
    </xdr:to>
    <xdr:sp macro="" textlink="">
      <xdr:nvSpPr>
        <xdr:cNvPr id="303" name="楕円 302"/>
        <xdr:cNvSpPr/>
      </xdr:nvSpPr>
      <xdr:spPr>
        <a:xfrm>
          <a:off x="10426700" y="6033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55436</xdr:rowOff>
    </xdr:from>
    <xdr:ext cx="599010" cy="259045"/>
    <xdr:sp macro="" textlink="">
      <xdr:nvSpPr>
        <xdr:cNvPr id="304" name="補助費等該当値テキスト"/>
        <xdr:cNvSpPr txBox="1"/>
      </xdr:nvSpPr>
      <xdr:spPr>
        <a:xfrm>
          <a:off x="10528300" y="5884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95973</xdr:rowOff>
    </xdr:from>
    <xdr:to>
      <xdr:col>50</xdr:col>
      <xdr:colOff>165100</xdr:colOff>
      <xdr:row>33</xdr:row>
      <xdr:rowOff>26123</xdr:rowOff>
    </xdr:to>
    <xdr:sp macro="" textlink="">
      <xdr:nvSpPr>
        <xdr:cNvPr id="305" name="楕円 304"/>
        <xdr:cNvSpPr/>
      </xdr:nvSpPr>
      <xdr:spPr>
        <a:xfrm>
          <a:off x="9588500" y="5582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42650</xdr:rowOff>
    </xdr:from>
    <xdr:ext cx="599010" cy="259045"/>
    <xdr:sp macro="" textlink="">
      <xdr:nvSpPr>
        <xdr:cNvPr id="306" name="テキスト ボックス 305"/>
        <xdr:cNvSpPr txBox="1"/>
      </xdr:nvSpPr>
      <xdr:spPr>
        <a:xfrm>
          <a:off x="9339795" y="5357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166820</xdr:rowOff>
    </xdr:from>
    <xdr:to>
      <xdr:col>46</xdr:col>
      <xdr:colOff>38100</xdr:colOff>
      <xdr:row>36</xdr:row>
      <xdr:rowOff>96970</xdr:rowOff>
    </xdr:to>
    <xdr:sp macro="" textlink="">
      <xdr:nvSpPr>
        <xdr:cNvPr id="307" name="楕円 306"/>
        <xdr:cNvSpPr/>
      </xdr:nvSpPr>
      <xdr:spPr>
        <a:xfrm>
          <a:off x="8699500" y="616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113497</xdr:rowOff>
    </xdr:from>
    <xdr:ext cx="534377" cy="259045"/>
    <xdr:sp macro="" textlink="">
      <xdr:nvSpPr>
        <xdr:cNvPr id="308" name="テキスト ボックス 307"/>
        <xdr:cNvSpPr txBox="1"/>
      </xdr:nvSpPr>
      <xdr:spPr>
        <a:xfrm>
          <a:off x="8483111" y="5942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146722</xdr:rowOff>
    </xdr:from>
    <xdr:to>
      <xdr:col>41</xdr:col>
      <xdr:colOff>101600</xdr:colOff>
      <xdr:row>36</xdr:row>
      <xdr:rowOff>76872</xdr:rowOff>
    </xdr:to>
    <xdr:sp macro="" textlink="">
      <xdr:nvSpPr>
        <xdr:cNvPr id="309" name="楕円 308"/>
        <xdr:cNvSpPr/>
      </xdr:nvSpPr>
      <xdr:spPr>
        <a:xfrm>
          <a:off x="7810500" y="614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93399</xdr:rowOff>
    </xdr:from>
    <xdr:ext cx="534377" cy="259045"/>
    <xdr:sp macro="" textlink="">
      <xdr:nvSpPr>
        <xdr:cNvPr id="310" name="テキスト ボックス 309"/>
        <xdr:cNvSpPr txBox="1"/>
      </xdr:nvSpPr>
      <xdr:spPr>
        <a:xfrm>
          <a:off x="7594111" y="592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86193</xdr:rowOff>
    </xdr:from>
    <xdr:to>
      <xdr:col>36</xdr:col>
      <xdr:colOff>165100</xdr:colOff>
      <xdr:row>36</xdr:row>
      <xdr:rowOff>16343</xdr:rowOff>
    </xdr:to>
    <xdr:sp macro="" textlink="">
      <xdr:nvSpPr>
        <xdr:cNvPr id="311" name="楕円 310"/>
        <xdr:cNvSpPr/>
      </xdr:nvSpPr>
      <xdr:spPr>
        <a:xfrm>
          <a:off x="6921500" y="608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32870</xdr:rowOff>
    </xdr:from>
    <xdr:ext cx="599010" cy="259045"/>
    <xdr:sp macro="" textlink="">
      <xdr:nvSpPr>
        <xdr:cNvPr id="312" name="テキスト ボックス 311"/>
        <xdr:cNvSpPr txBox="1"/>
      </xdr:nvSpPr>
      <xdr:spPr>
        <a:xfrm>
          <a:off x="6672795" y="5862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3" name="直線コネクタ 322"/>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4" name="テキスト ボックス 323"/>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5" name="直線コネクタ 324"/>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6" name="テキスト ボックス 325"/>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7" name="直線コネクタ 326"/>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8" name="テキスト ボックス 327"/>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9" name="直線コネクタ 328"/>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0" name="テキスト ボックス 329"/>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1" name="直線コネクタ 330"/>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2" name="テキスト ボックス 331"/>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3" name="直線コネクタ 332"/>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4" name="テキスト ボックス 333"/>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5868</xdr:rowOff>
    </xdr:from>
    <xdr:to>
      <xdr:col>54</xdr:col>
      <xdr:colOff>189865</xdr:colOff>
      <xdr:row>59</xdr:row>
      <xdr:rowOff>51636</xdr:rowOff>
    </xdr:to>
    <xdr:cxnSp macro="">
      <xdr:nvCxnSpPr>
        <xdr:cNvPr id="338" name="直線コネクタ 337"/>
        <xdr:cNvCxnSpPr/>
      </xdr:nvCxnSpPr>
      <xdr:spPr>
        <a:xfrm flipV="1">
          <a:off x="10475595" y="8578368"/>
          <a:ext cx="1270" cy="1588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55463</xdr:rowOff>
    </xdr:from>
    <xdr:ext cx="534377" cy="259045"/>
    <xdr:sp macro="" textlink="">
      <xdr:nvSpPr>
        <xdr:cNvPr id="339" name="普通建設事業費最小値テキスト"/>
        <xdr:cNvSpPr txBox="1"/>
      </xdr:nvSpPr>
      <xdr:spPr>
        <a:xfrm>
          <a:off x="10528300" y="1017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51636</xdr:rowOff>
    </xdr:from>
    <xdr:to>
      <xdr:col>55</xdr:col>
      <xdr:colOff>88900</xdr:colOff>
      <xdr:row>59</xdr:row>
      <xdr:rowOff>51636</xdr:rowOff>
    </xdr:to>
    <xdr:cxnSp macro="">
      <xdr:nvCxnSpPr>
        <xdr:cNvPr id="340" name="直線コネクタ 339"/>
        <xdr:cNvCxnSpPr/>
      </xdr:nvCxnSpPr>
      <xdr:spPr>
        <a:xfrm>
          <a:off x="10388600" y="10167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123995</xdr:rowOff>
    </xdr:from>
    <xdr:ext cx="599010" cy="259045"/>
    <xdr:sp macro="" textlink="">
      <xdr:nvSpPr>
        <xdr:cNvPr id="341" name="普通建設事業費最大値テキスト"/>
        <xdr:cNvSpPr txBox="1"/>
      </xdr:nvSpPr>
      <xdr:spPr>
        <a:xfrm>
          <a:off x="10528300" y="8353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5868</xdr:rowOff>
    </xdr:from>
    <xdr:to>
      <xdr:col>55</xdr:col>
      <xdr:colOff>88900</xdr:colOff>
      <xdr:row>50</xdr:row>
      <xdr:rowOff>5868</xdr:rowOff>
    </xdr:to>
    <xdr:cxnSp macro="">
      <xdr:nvCxnSpPr>
        <xdr:cNvPr id="342" name="直線コネクタ 341"/>
        <xdr:cNvCxnSpPr/>
      </xdr:nvCxnSpPr>
      <xdr:spPr>
        <a:xfrm>
          <a:off x="10388600" y="8578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144390</xdr:rowOff>
    </xdr:from>
    <xdr:to>
      <xdr:col>55</xdr:col>
      <xdr:colOff>0</xdr:colOff>
      <xdr:row>57</xdr:row>
      <xdr:rowOff>52492</xdr:rowOff>
    </xdr:to>
    <xdr:cxnSp macro="">
      <xdr:nvCxnSpPr>
        <xdr:cNvPr id="343" name="直線コネクタ 342"/>
        <xdr:cNvCxnSpPr/>
      </xdr:nvCxnSpPr>
      <xdr:spPr>
        <a:xfrm flipV="1">
          <a:off x="9639300" y="9745590"/>
          <a:ext cx="838200" cy="79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88744</xdr:rowOff>
    </xdr:from>
    <xdr:ext cx="534377" cy="259045"/>
    <xdr:sp macro="" textlink="">
      <xdr:nvSpPr>
        <xdr:cNvPr id="344" name="普通建設事業費平均値テキスト"/>
        <xdr:cNvSpPr txBox="1"/>
      </xdr:nvSpPr>
      <xdr:spPr>
        <a:xfrm>
          <a:off x="10528300" y="98613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110317</xdr:rowOff>
    </xdr:from>
    <xdr:to>
      <xdr:col>55</xdr:col>
      <xdr:colOff>50800</xdr:colOff>
      <xdr:row>58</xdr:row>
      <xdr:rowOff>40467</xdr:rowOff>
    </xdr:to>
    <xdr:sp macro="" textlink="">
      <xdr:nvSpPr>
        <xdr:cNvPr id="345" name="フローチャート: 判断 344"/>
        <xdr:cNvSpPr/>
      </xdr:nvSpPr>
      <xdr:spPr>
        <a:xfrm>
          <a:off x="10426700" y="9882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147031</xdr:rowOff>
    </xdr:from>
    <xdr:to>
      <xdr:col>50</xdr:col>
      <xdr:colOff>114300</xdr:colOff>
      <xdr:row>57</xdr:row>
      <xdr:rowOff>52492</xdr:rowOff>
    </xdr:to>
    <xdr:cxnSp macro="">
      <xdr:nvCxnSpPr>
        <xdr:cNvPr id="346" name="直線コネクタ 345"/>
        <xdr:cNvCxnSpPr/>
      </xdr:nvCxnSpPr>
      <xdr:spPr>
        <a:xfrm>
          <a:off x="8750300" y="9748231"/>
          <a:ext cx="889000" cy="76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81402</xdr:rowOff>
    </xdr:from>
    <xdr:to>
      <xdr:col>50</xdr:col>
      <xdr:colOff>165100</xdr:colOff>
      <xdr:row>58</xdr:row>
      <xdr:rowOff>11552</xdr:rowOff>
    </xdr:to>
    <xdr:sp macro="" textlink="">
      <xdr:nvSpPr>
        <xdr:cNvPr id="347" name="フローチャート: 判断 346"/>
        <xdr:cNvSpPr/>
      </xdr:nvSpPr>
      <xdr:spPr>
        <a:xfrm>
          <a:off x="9588500" y="985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2679</xdr:rowOff>
    </xdr:from>
    <xdr:ext cx="534377" cy="259045"/>
    <xdr:sp macro="" textlink="">
      <xdr:nvSpPr>
        <xdr:cNvPr id="348" name="テキスト ボックス 347"/>
        <xdr:cNvSpPr txBox="1"/>
      </xdr:nvSpPr>
      <xdr:spPr>
        <a:xfrm>
          <a:off x="9372111" y="994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147031</xdr:rowOff>
    </xdr:from>
    <xdr:to>
      <xdr:col>45</xdr:col>
      <xdr:colOff>177800</xdr:colOff>
      <xdr:row>58</xdr:row>
      <xdr:rowOff>65401</xdr:rowOff>
    </xdr:to>
    <xdr:cxnSp macro="">
      <xdr:nvCxnSpPr>
        <xdr:cNvPr id="349" name="直線コネクタ 348"/>
        <xdr:cNvCxnSpPr/>
      </xdr:nvCxnSpPr>
      <xdr:spPr>
        <a:xfrm flipV="1">
          <a:off x="7861300" y="9748231"/>
          <a:ext cx="889000" cy="26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85661</xdr:rowOff>
    </xdr:from>
    <xdr:to>
      <xdr:col>46</xdr:col>
      <xdr:colOff>38100</xdr:colOff>
      <xdr:row>58</xdr:row>
      <xdr:rowOff>15811</xdr:rowOff>
    </xdr:to>
    <xdr:sp macro="" textlink="">
      <xdr:nvSpPr>
        <xdr:cNvPr id="350" name="フローチャート: 判断 349"/>
        <xdr:cNvSpPr/>
      </xdr:nvSpPr>
      <xdr:spPr>
        <a:xfrm>
          <a:off x="8699500" y="985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6938</xdr:rowOff>
    </xdr:from>
    <xdr:ext cx="534377" cy="259045"/>
    <xdr:sp macro="" textlink="">
      <xdr:nvSpPr>
        <xdr:cNvPr id="351" name="テキスト ボックス 350"/>
        <xdr:cNvSpPr txBox="1"/>
      </xdr:nvSpPr>
      <xdr:spPr>
        <a:xfrm>
          <a:off x="8483111" y="9951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65401</xdr:rowOff>
    </xdr:from>
    <xdr:to>
      <xdr:col>41</xdr:col>
      <xdr:colOff>50800</xdr:colOff>
      <xdr:row>58</xdr:row>
      <xdr:rowOff>95632</xdr:rowOff>
    </xdr:to>
    <xdr:cxnSp macro="">
      <xdr:nvCxnSpPr>
        <xdr:cNvPr id="352" name="直線コネクタ 351"/>
        <xdr:cNvCxnSpPr/>
      </xdr:nvCxnSpPr>
      <xdr:spPr>
        <a:xfrm flipV="1">
          <a:off x="6972300" y="10009501"/>
          <a:ext cx="889000" cy="30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37458</xdr:rowOff>
    </xdr:from>
    <xdr:to>
      <xdr:col>41</xdr:col>
      <xdr:colOff>101600</xdr:colOff>
      <xdr:row>57</xdr:row>
      <xdr:rowOff>139058</xdr:rowOff>
    </xdr:to>
    <xdr:sp macro="" textlink="">
      <xdr:nvSpPr>
        <xdr:cNvPr id="353" name="フローチャート: 判断 352"/>
        <xdr:cNvSpPr/>
      </xdr:nvSpPr>
      <xdr:spPr>
        <a:xfrm>
          <a:off x="7810500" y="9810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155585</xdr:rowOff>
    </xdr:from>
    <xdr:ext cx="599010" cy="259045"/>
    <xdr:sp macro="" textlink="">
      <xdr:nvSpPr>
        <xdr:cNvPr id="354" name="テキスト ボックス 353"/>
        <xdr:cNvSpPr txBox="1"/>
      </xdr:nvSpPr>
      <xdr:spPr>
        <a:xfrm>
          <a:off x="7561795" y="9585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119947</xdr:rowOff>
    </xdr:from>
    <xdr:to>
      <xdr:col>36</xdr:col>
      <xdr:colOff>165100</xdr:colOff>
      <xdr:row>58</xdr:row>
      <xdr:rowOff>50097</xdr:rowOff>
    </xdr:to>
    <xdr:sp macro="" textlink="">
      <xdr:nvSpPr>
        <xdr:cNvPr id="355" name="フローチャート: 判断 354"/>
        <xdr:cNvSpPr/>
      </xdr:nvSpPr>
      <xdr:spPr>
        <a:xfrm>
          <a:off x="6921500" y="9892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66624</xdr:rowOff>
    </xdr:from>
    <xdr:ext cx="534377" cy="259045"/>
    <xdr:sp macro="" textlink="">
      <xdr:nvSpPr>
        <xdr:cNvPr id="356" name="テキスト ボックス 355"/>
        <xdr:cNvSpPr txBox="1"/>
      </xdr:nvSpPr>
      <xdr:spPr>
        <a:xfrm>
          <a:off x="6705111" y="9667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93590</xdr:rowOff>
    </xdr:from>
    <xdr:to>
      <xdr:col>55</xdr:col>
      <xdr:colOff>50800</xdr:colOff>
      <xdr:row>57</xdr:row>
      <xdr:rowOff>23740</xdr:rowOff>
    </xdr:to>
    <xdr:sp macro="" textlink="">
      <xdr:nvSpPr>
        <xdr:cNvPr id="362" name="楕円 361"/>
        <xdr:cNvSpPr/>
      </xdr:nvSpPr>
      <xdr:spPr>
        <a:xfrm>
          <a:off x="10426700" y="969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116467</xdr:rowOff>
    </xdr:from>
    <xdr:ext cx="599010" cy="259045"/>
    <xdr:sp macro="" textlink="">
      <xdr:nvSpPr>
        <xdr:cNvPr id="363" name="普通建設事業費該当値テキスト"/>
        <xdr:cNvSpPr txBox="1"/>
      </xdr:nvSpPr>
      <xdr:spPr>
        <a:xfrm>
          <a:off x="10528300" y="9546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1692</xdr:rowOff>
    </xdr:from>
    <xdr:to>
      <xdr:col>50</xdr:col>
      <xdr:colOff>165100</xdr:colOff>
      <xdr:row>57</xdr:row>
      <xdr:rowOff>103292</xdr:rowOff>
    </xdr:to>
    <xdr:sp macro="" textlink="">
      <xdr:nvSpPr>
        <xdr:cNvPr id="364" name="楕円 363"/>
        <xdr:cNvSpPr/>
      </xdr:nvSpPr>
      <xdr:spPr>
        <a:xfrm>
          <a:off x="9588500" y="9774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119819</xdr:rowOff>
    </xdr:from>
    <xdr:ext cx="599010" cy="259045"/>
    <xdr:sp macro="" textlink="">
      <xdr:nvSpPr>
        <xdr:cNvPr id="365" name="テキスト ボックス 364"/>
        <xdr:cNvSpPr txBox="1"/>
      </xdr:nvSpPr>
      <xdr:spPr>
        <a:xfrm>
          <a:off x="9339795" y="9549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96231</xdr:rowOff>
    </xdr:from>
    <xdr:to>
      <xdr:col>46</xdr:col>
      <xdr:colOff>38100</xdr:colOff>
      <xdr:row>57</xdr:row>
      <xdr:rowOff>26381</xdr:rowOff>
    </xdr:to>
    <xdr:sp macro="" textlink="">
      <xdr:nvSpPr>
        <xdr:cNvPr id="366" name="楕円 365"/>
        <xdr:cNvSpPr/>
      </xdr:nvSpPr>
      <xdr:spPr>
        <a:xfrm>
          <a:off x="8699500" y="9697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42908</xdr:rowOff>
    </xdr:from>
    <xdr:ext cx="599010" cy="259045"/>
    <xdr:sp macro="" textlink="">
      <xdr:nvSpPr>
        <xdr:cNvPr id="367" name="テキスト ボックス 366"/>
        <xdr:cNvSpPr txBox="1"/>
      </xdr:nvSpPr>
      <xdr:spPr>
        <a:xfrm>
          <a:off x="8450795" y="9472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14601</xdr:rowOff>
    </xdr:from>
    <xdr:to>
      <xdr:col>41</xdr:col>
      <xdr:colOff>101600</xdr:colOff>
      <xdr:row>58</xdr:row>
      <xdr:rowOff>116201</xdr:rowOff>
    </xdr:to>
    <xdr:sp macro="" textlink="">
      <xdr:nvSpPr>
        <xdr:cNvPr id="368" name="楕円 367"/>
        <xdr:cNvSpPr/>
      </xdr:nvSpPr>
      <xdr:spPr>
        <a:xfrm>
          <a:off x="7810500" y="9958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107328</xdr:rowOff>
    </xdr:from>
    <xdr:ext cx="534377" cy="259045"/>
    <xdr:sp macro="" textlink="">
      <xdr:nvSpPr>
        <xdr:cNvPr id="369" name="テキスト ボックス 368"/>
        <xdr:cNvSpPr txBox="1"/>
      </xdr:nvSpPr>
      <xdr:spPr>
        <a:xfrm>
          <a:off x="7594111" y="10051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44832</xdr:rowOff>
    </xdr:from>
    <xdr:to>
      <xdr:col>36</xdr:col>
      <xdr:colOff>165100</xdr:colOff>
      <xdr:row>58</xdr:row>
      <xdr:rowOff>146432</xdr:rowOff>
    </xdr:to>
    <xdr:sp macro="" textlink="">
      <xdr:nvSpPr>
        <xdr:cNvPr id="370" name="楕円 369"/>
        <xdr:cNvSpPr/>
      </xdr:nvSpPr>
      <xdr:spPr>
        <a:xfrm>
          <a:off x="6921500" y="998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137559</xdr:rowOff>
    </xdr:from>
    <xdr:ext cx="534377" cy="259045"/>
    <xdr:sp macro="" textlink="">
      <xdr:nvSpPr>
        <xdr:cNvPr id="371" name="テキスト ボックス 370"/>
        <xdr:cNvSpPr txBox="1"/>
      </xdr:nvSpPr>
      <xdr:spPr>
        <a:xfrm>
          <a:off x="6705111" y="1008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101005</xdr:rowOff>
    </xdr:from>
    <xdr:to>
      <xdr:col>54</xdr:col>
      <xdr:colOff>189865</xdr:colOff>
      <xdr:row>79</xdr:row>
      <xdr:rowOff>44450</xdr:rowOff>
    </xdr:to>
    <xdr:cxnSp macro="">
      <xdr:nvCxnSpPr>
        <xdr:cNvPr id="395" name="直線コネクタ 394"/>
        <xdr:cNvCxnSpPr/>
      </xdr:nvCxnSpPr>
      <xdr:spPr>
        <a:xfrm flipV="1">
          <a:off x="10475595" y="12273955"/>
          <a:ext cx="1270" cy="1315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6"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7" name="直線コネクタ 396"/>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47682</xdr:rowOff>
    </xdr:from>
    <xdr:ext cx="599010" cy="259045"/>
    <xdr:sp macro="" textlink="">
      <xdr:nvSpPr>
        <xdr:cNvPr id="398" name="普通建設事業費 （ うち新規整備　）最大値テキスト"/>
        <xdr:cNvSpPr txBox="1"/>
      </xdr:nvSpPr>
      <xdr:spPr>
        <a:xfrm>
          <a:off x="10528300" y="12049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101005</xdr:rowOff>
    </xdr:from>
    <xdr:to>
      <xdr:col>55</xdr:col>
      <xdr:colOff>88900</xdr:colOff>
      <xdr:row>71</xdr:row>
      <xdr:rowOff>101005</xdr:rowOff>
    </xdr:to>
    <xdr:cxnSp macro="">
      <xdr:nvCxnSpPr>
        <xdr:cNvPr id="399" name="直線コネクタ 398"/>
        <xdr:cNvCxnSpPr/>
      </xdr:nvCxnSpPr>
      <xdr:spPr>
        <a:xfrm>
          <a:off x="10388600" y="12273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79090</xdr:rowOff>
    </xdr:from>
    <xdr:to>
      <xdr:col>55</xdr:col>
      <xdr:colOff>0</xdr:colOff>
      <xdr:row>78</xdr:row>
      <xdr:rowOff>85530</xdr:rowOff>
    </xdr:to>
    <xdr:cxnSp macro="">
      <xdr:nvCxnSpPr>
        <xdr:cNvPr id="400" name="直線コネクタ 399"/>
        <xdr:cNvCxnSpPr/>
      </xdr:nvCxnSpPr>
      <xdr:spPr>
        <a:xfrm>
          <a:off x="9639300" y="13452190"/>
          <a:ext cx="838200" cy="6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3847</xdr:rowOff>
    </xdr:from>
    <xdr:ext cx="534377" cy="259045"/>
    <xdr:sp macro="" textlink="">
      <xdr:nvSpPr>
        <xdr:cNvPr id="401" name="普通建設事業費 （ うち新規整備　）平均値テキスト"/>
        <xdr:cNvSpPr txBox="1"/>
      </xdr:nvSpPr>
      <xdr:spPr>
        <a:xfrm>
          <a:off x="10528300" y="13205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152420</xdr:rowOff>
    </xdr:from>
    <xdr:to>
      <xdr:col>55</xdr:col>
      <xdr:colOff>50800</xdr:colOff>
      <xdr:row>78</xdr:row>
      <xdr:rowOff>82570</xdr:rowOff>
    </xdr:to>
    <xdr:sp macro="" textlink="">
      <xdr:nvSpPr>
        <xdr:cNvPr id="402" name="フローチャート: 判断 401"/>
        <xdr:cNvSpPr/>
      </xdr:nvSpPr>
      <xdr:spPr>
        <a:xfrm>
          <a:off x="10426700" y="1335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89652</xdr:rowOff>
    </xdr:from>
    <xdr:to>
      <xdr:col>50</xdr:col>
      <xdr:colOff>114300</xdr:colOff>
      <xdr:row>78</xdr:row>
      <xdr:rowOff>79090</xdr:rowOff>
    </xdr:to>
    <xdr:cxnSp macro="">
      <xdr:nvCxnSpPr>
        <xdr:cNvPr id="403" name="直線コネクタ 402"/>
        <xdr:cNvCxnSpPr/>
      </xdr:nvCxnSpPr>
      <xdr:spPr>
        <a:xfrm>
          <a:off x="8750300" y="13291302"/>
          <a:ext cx="889000" cy="160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105702</xdr:rowOff>
    </xdr:from>
    <xdr:to>
      <xdr:col>50</xdr:col>
      <xdr:colOff>165100</xdr:colOff>
      <xdr:row>78</xdr:row>
      <xdr:rowOff>35852</xdr:rowOff>
    </xdr:to>
    <xdr:sp macro="" textlink="">
      <xdr:nvSpPr>
        <xdr:cNvPr id="404" name="フローチャート: 判断 403"/>
        <xdr:cNvSpPr/>
      </xdr:nvSpPr>
      <xdr:spPr>
        <a:xfrm>
          <a:off x="9588500" y="1330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52379</xdr:rowOff>
    </xdr:from>
    <xdr:ext cx="534377" cy="259045"/>
    <xdr:sp macro="" textlink="">
      <xdr:nvSpPr>
        <xdr:cNvPr id="405" name="テキスト ボックス 404"/>
        <xdr:cNvSpPr txBox="1"/>
      </xdr:nvSpPr>
      <xdr:spPr>
        <a:xfrm>
          <a:off x="9372111" y="13082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89652</xdr:rowOff>
    </xdr:from>
    <xdr:to>
      <xdr:col>45</xdr:col>
      <xdr:colOff>177800</xdr:colOff>
      <xdr:row>78</xdr:row>
      <xdr:rowOff>85553</xdr:rowOff>
    </xdr:to>
    <xdr:cxnSp macro="">
      <xdr:nvCxnSpPr>
        <xdr:cNvPr id="406" name="直線コネクタ 405"/>
        <xdr:cNvCxnSpPr/>
      </xdr:nvCxnSpPr>
      <xdr:spPr>
        <a:xfrm flipV="1">
          <a:off x="7861300" y="13291302"/>
          <a:ext cx="889000" cy="167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99614</xdr:rowOff>
    </xdr:from>
    <xdr:to>
      <xdr:col>46</xdr:col>
      <xdr:colOff>38100</xdr:colOff>
      <xdr:row>78</xdr:row>
      <xdr:rowOff>29764</xdr:rowOff>
    </xdr:to>
    <xdr:sp macro="" textlink="">
      <xdr:nvSpPr>
        <xdr:cNvPr id="407" name="フローチャート: 判断 406"/>
        <xdr:cNvSpPr/>
      </xdr:nvSpPr>
      <xdr:spPr>
        <a:xfrm>
          <a:off x="8699500" y="13301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20891</xdr:rowOff>
    </xdr:from>
    <xdr:ext cx="534377" cy="259045"/>
    <xdr:sp macro="" textlink="">
      <xdr:nvSpPr>
        <xdr:cNvPr id="408" name="テキスト ボックス 407"/>
        <xdr:cNvSpPr txBox="1"/>
      </xdr:nvSpPr>
      <xdr:spPr>
        <a:xfrm>
          <a:off x="8483111" y="1339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85553</xdr:rowOff>
    </xdr:from>
    <xdr:to>
      <xdr:col>41</xdr:col>
      <xdr:colOff>50800</xdr:colOff>
      <xdr:row>78</xdr:row>
      <xdr:rowOff>131189</xdr:rowOff>
    </xdr:to>
    <xdr:cxnSp macro="">
      <xdr:nvCxnSpPr>
        <xdr:cNvPr id="409" name="直線コネクタ 408"/>
        <xdr:cNvCxnSpPr/>
      </xdr:nvCxnSpPr>
      <xdr:spPr>
        <a:xfrm flipV="1">
          <a:off x="6972300" y="13458653"/>
          <a:ext cx="889000" cy="4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88236</xdr:rowOff>
    </xdr:from>
    <xdr:to>
      <xdr:col>41</xdr:col>
      <xdr:colOff>101600</xdr:colOff>
      <xdr:row>78</xdr:row>
      <xdr:rowOff>18386</xdr:rowOff>
    </xdr:to>
    <xdr:sp macro="" textlink="">
      <xdr:nvSpPr>
        <xdr:cNvPr id="410" name="フローチャート: 判断 409"/>
        <xdr:cNvSpPr/>
      </xdr:nvSpPr>
      <xdr:spPr>
        <a:xfrm>
          <a:off x="7810500" y="1328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34913</xdr:rowOff>
    </xdr:from>
    <xdr:ext cx="534377" cy="259045"/>
    <xdr:sp macro="" textlink="">
      <xdr:nvSpPr>
        <xdr:cNvPr id="411" name="テキスト ボックス 410"/>
        <xdr:cNvSpPr txBox="1"/>
      </xdr:nvSpPr>
      <xdr:spPr>
        <a:xfrm>
          <a:off x="7594111" y="1306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159133</xdr:rowOff>
    </xdr:from>
    <xdr:to>
      <xdr:col>36</xdr:col>
      <xdr:colOff>165100</xdr:colOff>
      <xdr:row>78</xdr:row>
      <xdr:rowOff>89283</xdr:rowOff>
    </xdr:to>
    <xdr:sp macro="" textlink="">
      <xdr:nvSpPr>
        <xdr:cNvPr id="412" name="フローチャート: 判断 411"/>
        <xdr:cNvSpPr/>
      </xdr:nvSpPr>
      <xdr:spPr>
        <a:xfrm>
          <a:off x="6921500" y="1336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105810</xdr:rowOff>
    </xdr:from>
    <xdr:ext cx="534377" cy="259045"/>
    <xdr:sp macro="" textlink="">
      <xdr:nvSpPr>
        <xdr:cNvPr id="413" name="テキスト ボックス 412"/>
        <xdr:cNvSpPr txBox="1"/>
      </xdr:nvSpPr>
      <xdr:spPr>
        <a:xfrm>
          <a:off x="6705111" y="1313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34730</xdr:rowOff>
    </xdr:from>
    <xdr:to>
      <xdr:col>55</xdr:col>
      <xdr:colOff>50800</xdr:colOff>
      <xdr:row>78</xdr:row>
      <xdr:rowOff>136330</xdr:rowOff>
    </xdr:to>
    <xdr:sp macro="" textlink="">
      <xdr:nvSpPr>
        <xdr:cNvPr id="419" name="楕円 418"/>
        <xdr:cNvSpPr/>
      </xdr:nvSpPr>
      <xdr:spPr>
        <a:xfrm>
          <a:off x="10426700" y="1340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13157</xdr:rowOff>
    </xdr:from>
    <xdr:ext cx="534377" cy="259045"/>
    <xdr:sp macro="" textlink="">
      <xdr:nvSpPr>
        <xdr:cNvPr id="420" name="普通建設事業費 （ うち新規整備　）該当値テキスト"/>
        <xdr:cNvSpPr txBox="1"/>
      </xdr:nvSpPr>
      <xdr:spPr>
        <a:xfrm>
          <a:off x="10528300" y="1338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28290</xdr:rowOff>
    </xdr:from>
    <xdr:to>
      <xdr:col>50</xdr:col>
      <xdr:colOff>165100</xdr:colOff>
      <xdr:row>78</xdr:row>
      <xdr:rowOff>129890</xdr:rowOff>
    </xdr:to>
    <xdr:sp macro="" textlink="">
      <xdr:nvSpPr>
        <xdr:cNvPr id="421" name="楕円 420"/>
        <xdr:cNvSpPr/>
      </xdr:nvSpPr>
      <xdr:spPr>
        <a:xfrm>
          <a:off x="9588500" y="1340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121017</xdr:rowOff>
    </xdr:from>
    <xdr:ext cx="534377" cy="259045"/>
    <xdr:sp macro="" textlink="">
      <xdr:nvSpPr>
        <xdr:cNvPr id="422" name="テキスト ボックス 421"/>
        <xdr:cNvSpPr txBox="1"/>
      </xdr:nvSpPr>
      <xdr:spPr>
        <a:xfrm>
          <a:off x="9372111" y="1349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38852</xdr:rowOff>
    </xdr:from>
    <xdr:to>
      <xdr:col>46</xdr:col>
      <xdr:colOff>38100</xdr:colOff>
      <xdr:row>77</xdr:row>
      <xdr:rowOff>140452</xdr:rowOff>
    </xdr:to>
    <xdr:sp macro="" textlink="">
      <xdr:nvSpPr>
        <xdr:cNvPr id="423" name="楕円 422"/>
        <xdr:cNvSpPr/>
      </xdr:nvSpPr>
      <xdr:spPr>
        <a:xfrm>
          <a:off x="8699500" y="13240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156979</xdr:rowOff>
    </xdr:from>
    <xdr:ext cx="534377" cy="259045"/>
    <xdr:sp macro="" textlink="">
      <xdr:nvSpPr>
        <xdr:cNvPr id="424" name="テキスト ボックス 423"/>
        <xdr:cNvSpPr txBox="1"/>
      </xdr:nvSpPr>
      <xdr:spPr>
        <a:xfrm>
          <a:off x="8483111" y="13015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34753</xdr:rowOff>
    </xdr:from>
    <xdr:to>
      <xdr:col>41</xdr:col>
      <xdr:colOff>101600</xdr:colOff>
      <xdr:row>78</xdr:row>
      <xdr:rowOff>136353</xdr:rowOff>
    </xdr:to>
    <xdr:sp macro="" textlink="">
      <xdr:nvSpPr>
        <xdr:cNvPr id="425" name="楕円 424"/>
        <xdr:cNvSpPr/>
      </xdr:nvSpPr>
      <xdr:spPr>
        <a:xfrm>
          <a:off x="7810500" y="1340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127480</xdr:rowOff>
    </xdr:from>
    <xdr:ext cx="534377" cy="259045"/>
    <xdr:sp macro="" textlink="">
      <xdr:nvSpPr>
        <xdr:cNvPr id="426" name="テキスト ボックス 425"/>
        <xdr:cNvSpPr txBox="1"/>
      </xdr:nvSpPr>
      <xdr:spPr>
        <a:xfrm>
          <a:off x="7594111" y="1350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80389</xdr:rowOff>
    </xdr:from>
    <xdr:to>
      <xdr:col>36</xdr:col>
      <xdr:colOff>165100</xdr:colOff>
      <xdr:row>79</xdr:row>
      <xdr:rowOff>10539</xdr:rowOff>
    </xdr:to>
    <xdr:sp macro="" textlink="">
      <xdr:nvSpPr>
        <xdr:cNvPr id="427" name="楕円 426"/>
        <xdr:cNvSpPr/>
      </xdr:nvSpPr>
      <xdr:spPr>
        <a:xfrm>
          <a:off x="6921500" y="1345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1666</xdr:rowOff>
    </xdr:from>
    <xdr:ext cx="534377" cy="259045"/>
    <xdr:sp macro="" textlink="">
      <xdr:nvSpPr>
        <xdr:cNvPr id="428" name="テキスト ボックス 427"/>
        <xdr:cNvSpPr txBox="1"/>
      </xdr:nvSpPr>
      <xdr:spPr>
        <a:xfrm>
          <a:off x="6705111" y="1354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2" name="テキスト ボックス 441"/>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114317</xdr:rowOff>
    </xdr:from>
    <xdr:to>
      <xdr:col>54</xdr:col>
      <xdr:colOff>189865</xdr:colOff>
      <xdr:row>99</xdr:row>
      <xdr:rowOff>17326</xdr:rowOff>
    </xdr:to>
    <xdr:cxnSp macro="">
      <xdr:nvCxnSpPr>
        <xdr:cNvPr id="452" name="直線コネクタ 451"/>
        <xdr:cNvCxnSpPr/>
      </xdr:nvCxnSpPr>
      <xdr:spPr>
        <a:xfrm flipV="1">
          <a:off x="10475595" y="15544817"/>
          <a:ext cx="1270" cy="1446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21153</xdr:rowOff>
    </xdr:from>
    <xdr:ext cx="469744" cy="259045"/>
    <xdr:sp macro="" textlink="">
      <xdr:nvSpPr>
        <xdr:cNvPr id="453" name="普通建設事業費 （ うち更新整備　）最小値テキスト"/>
        <xdr:cNvSpPr txBox="1"/>
      </xdr:nvSpPr>
      <xdr:spPr>
        <a:xfrm>
          <a:off x="10528300" y="1699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17326</xdr:rowOff>
    </xdr:from>
    <xdr:to>
      <xdr:col>55</xdr:col>
      <xdr:colOff>88900</xdr:colOff>
      <xdr:row>99</xdr:row>
      <xdr:rowOff>17326</xdr:rowOff>
    </xdr:to>
    <xdr:cxnSp macro="">
      <xdr:nvCxnSpPr>
        <xdr:cNvPr id="454" name="直線コネクタ 453"/>
        <xdr:cNvCxnSpPr/>
      </xdr:nvCxnSpPr>
      <xdr:spPr>
        <a:xfrm>
          <a:off x="10388600" y="16990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60994</xdr:rowOff>
    </xdr:from>
    <xdr:ext cx="599010" cy="259045"/>
    <xdr:sp macro="" textlink="">
      <xdr:nvSpPr>
        <xdr:cNvPr id="455" name="普通建設事業費 （ うち更新整備　）最大値テキスト"/>
        <xdr:cNvSpPr txBox="1"/>
      </xdr:nvSpPr>
      <xdr:spPr>
        <a:xfrm>
          <a:off x="10528300" y="15320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114317</xdr:rowOff>
    </xdr:from>
    <xdr:to>
      <xdr:col>55</xdr:col>
      <xdr:colOff>88900</xdr:colOff>
      <xdr:row>90</xdr:row>
      <xdr:rowOff>114317</xdr:rowOff>
    </xdr:to>
    <xdr:cxnSp macro="">
      <xdr:nvCxnSpPr>
        <xdr:cNvPr id="456" name="直線コネクタ 455"/>
        <xdr:cNvCxnSpPr/>
      </xdr:nvCxnSpPr>
      <xdr:spPr>
        <a:xfrm>
          <a:off x="10388600" y="15544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121782</xdr:rowOff>
    </xdr:from>
    <xdr:to>
      <xdr:col>55</xdr:col>
      <xdr:colOff>0</xdr:colOff>
      <xdr:row>97</xdr:row>
      <xdr:rowOff>42163</xdr:rowOff>
    </xdr:to>
    <xdr:cxnSp macro="">
      <xdr:nvCxnSpPr>
        <xdr:cNvPr id="457" name="直線コネクタ 456"/>
        <xdr:cNvCxnSpPr/>
      </xdr:nvCxnSpPr>
      <xdr:spPr>
        <a:xfrm flipV="1">
          <a:off x="9639300" y="16580982"/>
          <a:ext cx="838200" cy="9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130905</xdr:rowOff>
    </xdr:from>
    <xdr:ext cx="534377" cy="259045"/>
    <xdr:sp macro="" textlink="">
      <xdr:nvSpPr>
        <xdr:cNvPr id="458" name="普通建設事業費 （ うち更新整備　）平均値テキスト"/>
        <xdr:cNvSpPr txBox="1"/>
      </xdr:nvSpPr>
      <xdr:spPr>
        <a:xfrm>
          <a:off x="10528300" y="167615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152478</xdr:rowOff>
    </xdr:from>
    <xdr:to>
      <xdr:col>55</xdr:col>
      <xdr:colOff>50800</xdr:colOff>
      <xdr:row>98</xdr:row>
      <xdr:rowOff>82628</xdr:rowOff>
    </xdr:to>
    <xdr:sp macro="" textlink="">
      <xdr:nvSpPr>
        <xdr:cNvPr id="459" name="フローチャート: 判断 458"/>
        <xdr:cNvSpPr/>
      </xdr:nvSpPr>
      <xdr:spPr>
        <a:xfrm>
          <a:off x="10426700" y="1678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20371</xdr:rowOff>
    </xdr:from>
    <xdr:to>
      <xdr:col>50</xdr:col>
      <xdr:colOff>114300</xdr:colOff>
      <xdr:row>97</xdr:row>
      <xdr:rowOff>42163</xdr:rowOff>
    </xdr:to>
    <xdr:cxnSp macro="">
      <xdr:nvCxnSpPr>
        <xdr:cNvPr id="460" name="直線コネクタ 459"/>
        <xdr:cNvCxnSpPr/>
      </xdr:nvCxnSpPr>
      <xdr:spPr>
        <a:xfrm>
          <a:off x="8750300" y="16651021"/>
          <a:ext cx="889000" cy="2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132792</xdr:rowOff>
    </xdr:from>
    <xdr:to>
      <xdr:col>50</xdr:col>
      <xdr:colOff>165100</xdr:colOff>
      <xdr:row>98</xdr:row>
      <xdr:rowOff>62942</xdr:rowOff>
    </xdr:to>
    <xdr:sp macro="" textlink="">
      <xdr:nvSpPr>
        <xdr:cNvPr id="461" name="フローチャート: 判断 460"/>
        <xdr:cNvSpPr/>
      </xdr:nvSpPr>
      <xdr:spPr>
        <a:xfrm>
          <a:off x="9588500" y="16763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54069</xdr:rowOff>
    </xdr:from>
    <xdr:ext cx="534377" cy="259045"/>
    <xdr:sp macro="" textlink="">
      <xdr:nvSpPr>
        <xdr:cNvPr id="462" name="テキスト ボックス 461"/>
        <xdr:cNvSpPr txBox="1"/>
      </xdr:nvSpPr>
      <xdr:spPr>
        <a:xfrm>
          <a:off x="9372111" y="1685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20371</xdr:rowOff>
    </xdr:from>
    <xdr:to>
      <xdr:col>45</xdr:col>
      <xdr:colOff>177800</xdr:colOff>
      <xdr:row>98</xdr:row>
      <xdr:rowOff>58578</xdr:rowOff>
    </xdr:to>
    <xdr:cxnSp macro="">
      <xdr:nvCxnSpPr>
        <xdr:cNvPr id="463" name="直線コネクタ 462"/>
        <xdr:cNvCxnSpPr/>
      </xdr:nvCxnSpPr>
      <xdr:spPr>
        <a:xfrm flipV="1">
          <a:off x="7861300" y="16651021"/>
          <a:ext cx="889000" cy="209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140357</xdr:rowOff>
    </xdr:from>
    <xdr:to>
      <xdr:col>46</xdr:col>
      <xdr:colOff>38100</xdr:colOff>
      <xdr:row>98</xdr:row>
      <xdr:rowOff>70507</xdr:rowOff>
    </xdr:to>
    <xdr:sp macro="" textlink="">
      <xdr:nvSpPr>
        <xdr:cNvPr id="464" name="フローチャート: 判断 463"/>
        <xdr:cNvSpPr/>
      </xdr:nvSpPr>
      <xdr:spPr>
        <a:xfrm>
          <a:off x="8699500" y="1677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61634</xdr:rowOff>
    </xdr:from>
    <xdr:ext cx="534377" cy="259045"/>
    <xdr:sp macro="" textlink="">
      <xdr:nvSpPr>
        <xdr:cNvPr id="465" name="テキスト ボックス 464"/>
        <xdr:cNvSpPr txBox="1"/>
      </xdr:nvSpPr>
      <xdr:spPr>
        <a:xfrm>
          <a:off x="8483111" y="1686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58578</xdr:rowOff>
    </xdr:from>
    <xdr:to>
      <xdr:col>41</xdr:col>
      <xdr:colOff>50800</xdr:colOff>
      <xdr:row>98</xdr:row>
      <xdr:rowOff>61908</xdr:rowOff>
    </xdr:to>
    <xdr:cxnSp macro="">
      <xdr:nvCxnSpPr>
        <xdr:cNvPr id="466" name="直線コネクタ 465"/>
        <xdr:cNvCxnSpPr/>
      </xdr:nvCxnSpPr>
      <xdr:spPr>
        <a:xfrm flipV="1">
          <a:off x="6972300" y="16860678"/>
          <a:ext cx="889000" cy="3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93670</xdr:rowOff>
    </xdr:from>
    <xdr:to>
      <xdr:col>41</xdr:col>
      <xdr:colOff>101600</xdr:colOff>
      <xdr:row>98</xdr:row>
      <xdr:rowOff>23820</xdr:rowOff>
    </xdr:to>
    <xdr:sp macro="" textlink="">
      <xdr:nvSpPr>
        <xdr:cNvPr id="467" name="フローチャート: 判断 466"/>
        <xdr:cNvSpPr/>
      </xdr:nvSpPr>
      <xdr:spPr>
        <a:xfrm>
          <a:off x="7810500" y="1672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40347</xdr:rowOff>
    </xdr:from>
    <xdr:ext cx="534377" cy="259045"/>
    <xdr:sp macro="" textlink="">
      <xdr:nvSpPr>
        <xdr:cNvPr id="468" name="テキスト ボックス 467"/>
        <xdr:cNvSpPr txBox="1"/>
      </xdr:nvSpPr>
      <xdr:spPr>
        <a:xfrm>
          <a:off x="7594111" y="16499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150611</xdr:rowOff>
    </xdr:from>
    <xdr:to>
      <xdr:col>36</xdr:col>
      <xdr:colOff>165100</xdr:colOff>
      <xdr:row>98</xdr:row>
      <xdr:rowOff>80761</xdr:rowOff>
    </xdr:to>
    <xdr:sp macro="" textlink="">
      <xdr:nvSpPr>
        <xdr:cNvPr id="469" name="フローチャート: 判断 468"/>
        <xdr:cNvSpPr/>
      </xdr:nvSpPr>
      <xdr:spPr>
        <a:xfrm>
          <a:off x="6921500" y="1678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97288</xdr:rowOff>
    </xdr:from>
    <xdr:ext cx="534377" cy="259045"/>
    <xdr:sp macro="" textlink="">
      <xdr:nvSpPr>
        <xdr:cNvPr id="470" name="テキスト ボックス 469"/>
        <xdr:cNvSpPr txBox="1"/>
      </xdr:nvSpPr>
      <xdr:spPr>
        <a:xfrm>
          <a:off x="6705111" y="16556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70982</xdr:rowOff>
    </xdr:from>
    <xdr:to>
      <xdr:col>55</xdr:col>
      <xdr:colOff>50800</xdr:colOff>
      <xdr:row>97</xdr:row>
      <xdr:rowOff>1132</xdr:rowOff>
    </xdr:to>
    <xdr:sp macro="" textlink="">
      <xdr:nvSpPr>
        <xdr:cNvPr id="476" name="楕円 475"/>
        <xdr:cNvSpPr/>
      </xdr:nvSpPr>
      <xdr:spPr>
        <a:xfrm>
          <a:off x="10426700" y="1653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93859</xdr:rowOff>
    </xdr:from>
    <xdr:ext cx="599010" cy="259045"/>
    <xdr:sp macro="" textlink="">
      <xdr:nvSpPr>
        <xdr:cNvPr id="477" name="普通建設事業費 （ うち更新整備　）該当値テキスト"/>
        <xdr:cNvSpPr txBox="1"/>
      </xdr:nvSpPr>
      <xdr:spPr>
        <a:xfrm>
          <a:off x="10528300" y="16381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162813</xdr:rowOff>
    </xdr:from>
    <xdr:to>
      <xdr:col>50</xdr:col>
      <xdr:colOff>165100</xdr:colOff>
      <xdr:row>97</xdr:row>
      <xdr:rowOff>92963</xdr:rowOff>
    </xdr:to>
    <xdr:sp macro="" textlink="">
      <xdr:nvSpPr>
        <xdr:cNvPr id="478" name="楕円 477"/>
        <xdr:cNvSpPr/>
      </xdr:nvSpPr>
      <xdr:spPr>
        <a:xfrm>
          <a:off x="9588500" y="1662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109490</xdr:rowOff>
    </xdr:from>
    <xdr:ext cx="534377" cy="259045"/>
    <xdr:sp macro="" textlink="">
      <xdr:nvSpPr>
        <xdr:cNvPr id="479" name="テキスト ボックス 478"/>
        <xdr:cNvSpPr txBox="1"/>
      </xdr:nvSpPr>
      <xdr:spPr>
        <a:xfrm>
          <a:off x="9372111" y="16397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141021</xdr:rowOff>
    </xdr:from>
    <xdr:to>
      <xdr:col>46</xdr:col>
      <xdr:colOff>38100</xdr:colOff>
      <xdr:row>97</xdr:row>
      <xdr:rowOff>71171</xdr:rowOff>
    </xdr:to>
    <xdr:sp macro="" textlink="">
      <xdr:nvSpPr>
        <xdr:cNvPr id="480" name="楕円 479"/>
        <xdr:cNvSpPr/>
      </xdr:nvSpPr>
      <xdr:spPr>
        <a:xfrm>
          <a:off x="8699500" y="1660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87698</xdr:rowOff>
    </xdr:from>
    <xdr:ext cx="534377" cy="259045"/>
    <xdr:sp macro="" textlink="">
      <xdr:nvSpPr>
        <xdr:cNvPr id="481" name="テキスト ボックス 480"/>
        <xdr:cNvSpPr txBox="1"/>
      </xdr:nvSpPr>
      <xdr:spPr>
        <a:xfrm>
          <a:off x="8483111" y="1637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7778</xdr:rowOff>
    </xdr:from>
    <xdr:to>
      <xdr:col>41</xdr:col>
      <xdr:colOff>101600</xdr:colOff>
      <xdr:row>98</xdr:row>
      <xdr:rowOff>109378</xdr:rowOff>
    </xdr:to>
    <xdr:sp macro="" textlink="">
      <xdr:nvSpPr>
        <xdr:cNvPr id="482" name="楕円 481"/>
        <xdr:cNvSpPr/>
      </xdr:nvSpPr>
      <xdr:spPr>
        <a:xfrm>
          <a:off x="7810500" y="1680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100505</xdr:rowOff>
    </xdr:from>
    <xdr:ext cx="534377" cy="259045"/>
    <xdr:sp macro="" textlink="">
      <xdr:nvSpPr>
        <xdr:cNvPr id="483" name="テキスト ボックス 482"/>
        <xdr:cNvSpPr txBox="1"/>
      </xdr:nvSpPr>
      <xdr:spPr>
        <a:xfrm>
          <a:off x="7594111" y="16902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11108</xdr:rowOff>
    </xdr:from>
    <xdr:to>
      <xdr:col>36</xdr:col>
      <xdr:colOff>165100</xdr:colOff>
      <xdr:row>98</xdr:row>
      <xdr:rowOff>112708</xdr:rowOff>
    </xdr:to>
    <xdr:sp macro="" textlink="">
      <xdr:nvSpPr>
        <xdr:cNvPr id="484" name="楕円 483"/>
        <xdr:cNvSpPr/>
      </xdr:nvSpPr>
      <xdr:spPr>
        <a:xfrm>
          <a:off x="6921500" y="1681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103835</xdr:rowOff>
    </xdr:from>
    <xdr:ext cx="534377" cy="259045"/>
    <xdr:sp macro="" textlink="">
      <xdr:nvSpPr>
        <xdr:cNvPr id="485" name="テキスト ボックス 484"/>
        <xdr:cNvSpPr txBox="1"/>
      </xdr:nvSpPr>
      <xdr:spPr>
        <a:xfrm>
          <a:off x="6705111" y="16905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9" name="テキスト ボックス 498"/>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1" name="テキスト ボックス 500"/>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3" name="テキスト ボックス 502"/>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5" name="テキスト ボックス 504"/>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7" name="テキスト ボックス 506"/>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152263</xdr:rowOff>
    </xdr:from>
    <xdr:to>
      <xdr:col>85</xdr:col>
      <xdr:colOff>126364</xdr:colOff>
      <xdr:row>39</xdr:row>
      <xdr:rowOff>98878</xdr:rowOff>
    </xdr:to>
    <xdr:cxnSp macro="">
      <xdr:nvCxnSpPr>
        <xdr:cNvPr id="511" name="直線コネクタ 510"/>
        <xdr:cNvCxnSpPr/>
      </xdr:nvCxnSpPr>
      <xdr:spPr>
        <a:xfrm flipV="1">
          <a:off x="16317595" y="5295763"/>
          <a:ext cx="1269" cy="1489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122850</xdr:rowOff>
    </xdr:from>
    <xdr:ext cx="249299" cy="259045"/>
    <xdr:sp macro="" textlink="">
      <xdr:nvSpPr>
        <xdr:cNvPr id="512" name="災害復旧事業費最小値テキスト"/>
        <xdr:cNvSpPr txBox="1"/>
      </xdr:nvSpPr>
      <xdr:spPr>
        <a:xfrm>
          <a:off x="16370300" y="68094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3" name="直線コネクタ 512"/>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98940</xdr:rowOff>
    </xdr:from>
    <xdr:ext cx="599010" cy="259045"/>
    <xdr:sp macro="" textlink="">
      <xdr:nvSpPr>
        <xdr:cNvPr id="514" name="災害復旧事業費最大値テキスト"/>
        <xdr:cNvSpPr txBox="1"/>
      </xdr:nvSpPr>
      <xdr:spPr>
        <a:xfrm>
          <a:off x="16370300" y="5070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152263</xdr:rowOff>
    </xdr:from>
    <xdr:to>
      <xdr:col>86</xdr:col>
      <xdr:colOff>25400</xdr:colOff>
      <xdr:row>30</xdr:row>
      <xdr:rowOff>152263</xdr:rowOff>
    </xdr:to>
    <xdr:cxnSp macro="">
      <xdr:nvCxnSpPr>
        <xdr:cNvPr id="515" name="直線コネクタ 514"/>
        <xdr:cNvCxnSpPr/>
      </xdr:nvCxnSpPr>
      <xdr:spPr>
        <a:xfrm>
          <a:off x="16230600" y="529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6" name="直線コネクタ 515"/>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40300</xdr:rowOff>
    </xdr:from>
    <xdr:ext cx="469744" cy="259045"/>
    <xdr:sp macro="" textlink="">
      <xdr:nvSpPr>
        <xdr:cNvPr id="517" name="災害復旧事業費平均値テキスト"/>
        <xdr:cNvSpPr txBox="1"/>
      </xdr:nvSpPr>
      <xdr:spPr>
        <a:xfrm>
          <a:off x="16370300" y="65554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17423</xdr:rowOff>
    </xdr:from>
    <xdr:to>
      <xdr:col>85</xdr:col>
      <xdr:colOff>177800</xdr:colOff>
      <xdr:row>39</xdr:row>
      <xdr:rowOff>119023</xdr:rowOff>
    </xdr:to>
    <xdr:sp macro="" textlink="">
      <xdr:nvSpPr>
        <xdr:cNvPr id="518" name="フローチャート: 判断 517"/>
        <xdr:cNvSpPr/>
      </xdr:nvSpPr>
      <xdr:spPr>
        <a:xfrm>
          <a:off x="16268700" y="6703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19" name="直線コネクタ 518"/>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168407</xdr:rowOff>
    </xdr:from>
    <xdr:to>
      <xdr:col>81</xdr:col>
      <xdr:colOff>101600</xdr:colOff>
      <xdr:row>39</xdr:row>
      <xdr:rowOff>98557</xdr:rowOff>
    </xdr:to>
    <xdr:sp macro="" textlink="">
      <xdr:nvSpPr>
        <xdr:cNvPr id="520" name="フローチャート: 判断 519"/>
        <xdr:cNvSpPr/>
      </xdr:nvSpPr>
      <xdr:spPr>
        <a:xfrm>
          <a:off x="15430500" y="668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115084</xdr:rowOff>
    </xdr:from>
    <xdr:ext cx="534377" cy="259045"/>
    <xdr:sp macro="" textlink="">
      <xdr:nvSpPr>
        <xdr:cNvPr id="521" name="テキスト ボックス 520"/>
        <xdr:cNvSpPr txBox="1"/>
      </xdr:nvSpPr>
      <xdr:spPr>
        <a:xfrm>
          <a:off x="15214111" y="645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2" name="直線コネクタ 521"/>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3913</xdr:rowOff>
    </xdr:from>
    <xdr:to>
      <xdr:col>76</xdr:col>
      <xdr:colOff>165100</xdr:colOff>
      <xdr:row>39</xdr:row>
      <xdr:rowOff>105513</xdr:rowOff>
    </xdr:to>
    <xdr:sp macro="" textlink="">
      <xdr:nvSpPr>
        <xdr:cNvPr id="523" name="フローチャート: 判断 522"/>
        <xdr:cNvSpPr/>
      </xdr:nvSpPr>
      <xdr:spPr>
        <a:xfrm>
          <a:off x="14541500" y="669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122040</xdr:rowOff>
    </xdr:from>
    <xdr:ext cx="534377" cy="259045"/>
    <xdr:sp macro="" textlink="">
      <xdr:nvSpPr>
        <xdr:cNvPr id="524" name="テキスト ボックス 523"/>
        <xdr:cNvSpPr txBox="1"/>
      </xdr:nvSpPr>
      <xdr:spPr>
        <a:xfrm>
          <a:off x="14325111" y="646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5" name="直線コネクタ 524"/>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17864</xdr:rowOff>
    </xdr:from>
    <xdr:to>
      <xdr:col>72</xdr:col>
      <xdr:colOff>38100</xdr:colOff>
      <xdr:row>39</xdr:row>
      <xdr:rowOff>119464</xdr:rowOff>
    </xdr:to>
    <xdr:sp macro="" textlink="">
      <xdr:nvSpPr>
        <xdr:cNvPr id="526" name="フローチャート: 判断 525"/>
        <xdr:cNvSpPr/>
      </xdr:nvSpPr>
      <xdr:spPr>
        <a:xfrm>
          <a:off x="13652500" y="670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135991</xdr:rowOff>
    </xdr:from>
    <xdr:ext cx="469744" cy="259045"/>
    <xdr:sp macro="" textlink="">
      <xdr:nvSpPr>
        <xdr:cNvPr id="527" name="テキスト ボックス 526"/>
        <xdr:cNvSpPr txBox="1"/>
      </xdr:nvSpPr>
      <xdr:spPr>
        <a:xfrm>
          <a:off x="13468428" y="647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32351</xdr:rowOff>
    </xdr:from>
    <xdr:to>
      <xdr:col>67</xdr:col>
      <xdr:colOff>101600</xdr:colOff>
      <xdr:row>39</xdr:row>
      <xdr:rowOff>133951</xdr:rowOff>
    </xdr:to>
    <xdr:sp macro="" textlink="">
      <xdr:nvSpPr>
        <xdr:cNvPr id="528" name="フローチャート: 判断 527"/>
        <xdr:cNvSpPr/>
      </xdr:nvSpPr>
      <xdr:spPr>
        <a:xfrm>
          <a:off x="12763500" y="671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150478</xdr:rowOff>
    </xdr:from>
    <xdr:ext cx="469744" cy="259045"/>
    <xdr:sp macro="" textlink="">
      <xdr:nvSpPr>
        <xdr:cNvPr id="529" name="テキスト ボックス 528"/>
        <xdr:cNvSpPr txBox="1"/>
      </xdr:nvSpPr>
      <xdr:spPr>
        <a:xfrm>
          <a:off x="12579428" y="649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5" name="楕円 534"/>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167300</xdr:rowOff>
    </xdr:from>
    <xdr:ext cx="249299" cy="259045"/>
    <xdr:sp macro="" textlink="">
      <xdr:nvSpPr>
        <xdr:cNvPr id="536" name="災害復旧事業費該当値テキスト"/>
        <xdr:cNvSpPr txBox="1"/>
      </xdr:nvSpPr>
      <xdr:spPr>
        <a:xfrm>
          <a:off x="16370300" y="66824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7" name="楕円 536"/>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8" name="テキスト ボックス 537"/>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39" name="楕円 538"/>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0" name="テキスト ボックス 539"/>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1" name="楕円 540"/>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2" name="テキスト ボックス 541"/>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3" name="楕円 542"/>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4" name="テキスト ボックス 543"/>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6" name="テキスト ボックス 555"/>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8" name="テキスト ボックス 557"/>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60" name="テキスト ボックス 559"/>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62" name="テキスト ボックス 561"/>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4" name="テキスト ボックス 563"/>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66" name="テキスト ボックス 565"/>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8" name="テキスト ボックス 567"/>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70" name="直線コネクタ 569"/>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71" name="失業対策事業費最小値テキスト"/>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2" name="直線コネクタ 571"/>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73" name="失業対策事業費最大値テキスト"/>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4" name="直線コネクタ 573"/>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5" name="直線コネクタ 574"/>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6" name="失業対策事業費平均値テキスト"/>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7" name="フローチャート: 判断 576"/>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8" name="直線コネクタ 577"/>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51</xdr:row>
      <xdr:rowOff>4535</xdr:rowOff>
    </xdr:from>
    <xdr:to>
      <xdr:col>81</xdr:col>
      <xdr:colOff>101600</xdr:colOff>
      <xdr:row>51</xdr:row>
      <xdr:rowOff>106135</xdr:rowOff>
    </xdr:to>
    <xdr:sp macro="" textlink="">
      <xdr:nvSpPr>
        <xdr:cNvPr id="579" name="フローチャート: 判断 578"/>
        <xdr:cNvSpPr/>
      </xdr:nvSpPr>
      <xdr:spPr>
        <a:xfrm>
          <a:off x="15430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49</xdr:row>
      <xdr:rowOff>122662</xdr:rowOff>
    </xdr:from>
    <xdr:ext cx="313932" cy="259045"/>
    <xdr:sp macro="" textlink="">
      <xdr:nvSpPr>
        <xdr:cNvPr id="580" name="テキスト ボックス 579"/>
        <xdr:cNvSpPr txBox="1"/>
      </xdr:nvSpPr>
      <xdr:spPr>
        <a:xfrm>
          <a:off x="15324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1" name="直線コネクタ 580"/>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82" name="フローチャート: 判断 581"/>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83" name="テキスト ボックス 582"/>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4" name="直線コネクタ 583"/>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5" name="フローチャート: 判断 584"/>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6" name="テキスト ボックス 585"/>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87" name="フローチャート: 判断 586"/>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88" name="テキスト ボックス 587"/>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4" name="楕円 593"/>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5" name="失業対策事業費該当値テキスト"/>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6" name="楕円 595"/>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97" name="テキスト ボックス 596"/>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8" name="楕円 597"/>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9" name="テキスト ボックス 598"/>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0" name="楕円 599"/>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601" name="テキスト ボックス 600"/>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2" name="楕円 601"/>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3" name="テキスト ボックス 602"/>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9" name="テキスト ボックス 618"/>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1" name="テキスト ボックス 620"/>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54909</xdr:rowOff>
    </xdr:from>
    <xdr:to>
      <xdr:col>85</xdr:col>
      <xdr:colOff>126364</xdr:colOff>
      <xdr:row>78</xdr:row>
      <xdr:rowOff>133913</xdr:rowOff>
    </xdr:to>
    <xdr:cxnSp macro="">
      <xdr:nvCxnSpPr>
        <xdr:cNvPr id="629" name="直線コネクタ 628"/>
        <xdr:cNvCxnSpPr/>
      </xdr:nvCxnSpPr>
      <xdr:spPr>
        <a:xfrm flipV="1">
          <a:off x="16317595" y="12227859"/>
          <a:ext cx="1269" cy="1279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137740</xdr:rowOff>
    </xdr:from>
    <xdr:ext cx="534377" cy="259045"/>
    <xdr:sp macro="" textlink="">
      <xdr:nvSpPr>
        <xdr:cNvPr id="630" name="公債費最小値テキスト"/>
        <xdr:cNvSpPr txBox="1"/>
      </xdr:nvSpPr>
      <xdr:spPr>
        <a:xfrm>
          <a:off x="16370300" y="13510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133913</xdr:rowOff>
    </xdr:from>
    <xdr:to>
      <xdr:col>86</xdr:col>
      <xdr:colOff>25400</xdr:colOff>
      <xdr:row>78</xdr:row>
      <xdr:rowOff>133913</xdr:rowOff>
    </xdr:to>
    <xdr:cxnSp macro="">
      <xdr:nvCxnSpPr>
        <xdr:cNvPr id="631" name="直線コネクタ 630"/>
        <xdr:cNvCxnSpPr/>
      </xdr:nvCxnSpPr>
      <xdr:spPr>
        <a:xfrm>
          <a:off x="16230600" y="13507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1586</xdr:rowOff>
    </xdr:from>
    <xdr:ext cx="599010" cy="259045"/>
    <xdr:sp macro="" textlink="">
      <xdr:nvSpPr>
        <xdr:cNvPr id="632" name="公債費最大値テキスト"/>
        <xdr:cNvSpPr txBox="1"/>
      </xdr:nvSpPr>
      <xdr:spPr>
        <a:xfrm>
          <a:off x="16370300" y="12003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54909</xdr:rowOff>
    </xdr:from>
    <xdr:to>
      <xdr:col>86</xdr:col>
      <xdr:colOff>25400</xdr:colOff>
      <xdr:row>71</xdr:row>
      <xdr:rowOff>54909</xdr:rowOff>
    </xdr:to>
    <xdr:cxnSp macro="">
      <xdr:nvCxnSpPr>
        <xdr:cNvPr id="633" name="直線コネクタ 632"/>
        <xdr:cNvCxnSpPr/>
      </xdr:nvCxnSpPr>
      <xdr:spPr>
        <a:xfrm>
          <a:off x="16230600" y="12227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54380</xdr:rowOff>
    </xdr:from>
    <xdr:to>
      <xdr:col>85</xdr:col>
      <xdr:colOff>127000</xdr:colOff>
      <xdr:row>77</xdr:row>
      <xdr:rowOff>31102</xdr:rowOff>
    </xdr:to>
    <xdr:cxnSp macro="">
      <xdr:nvCxnSpPr>
        <xdr:cNvPr id="634" name="直線コネクタ 633"/>
        <xdr:cNvCxnSpPr/>
      </xdr:nvCxnSpPr>
      <xdr:spPr>
        <a:xfrm flipV="1">
          <a:off x="15481300" y="13084580"/>
          <a:ext cx="838200" cy="14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127768</xdr:rowOff>
    </xdr:from>
    <xdr:ext cx="534377" cy="259045"/>
    <xdr:sp macro="" textlink="">
      <xdr:nvSpPr>
        <xdr:cNvPr id="635" name="公債費平均値テキスト"/>
        <xdr:cNvSpPr txBox="1"/>
      </xdr:nvSpPr>
      <xdr:spPr>
        <a:xfrm>
          <a:off x="16370300" y="1315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149341</xdr:rowOff>
    </xdr:from>
    <xdr:to>
      <xdr:col>85</xdr:col>
      <xdr:colOff>177800</xdr:colOff>
      <xdr:row>77</xdr:row>
      <xdr:rowOff>79491</xdr:rowOff>
    </xdr:to>
    <xdr:sp macro="" textlink="">
      <xdr:nvSpPr>
        <xdr:cNvPr id="636" name="フローチャート: 判断 635"/>
        <xdr:cNvSpPr/>
      </xdr:nvSpPr>
      <xdr:spPr>
        <a:xfrm>
          <a:off x="16268700" y="13179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19966</xdr:rowOff>
    </xdr:from>
    <xdr:to>
      <xdr:col>81</xdr:col>
      <xdr:colOff>50800</xdr:colOff>
      <xdr:row>77</xdr:row>
      <xdr:rowOff>31102</xdr:rowOff>
    </xdr:to>
    <xdr:cxnSp macro="">
      <xdr:nvCxnSpPr>
        <xdr:cNvPr id="637" name="直線コネクタ 636"/>
        <xdr:cNvCxnSpPr/>
      </xdr:nvCxnSpPr>
      <xdr:spPr>
        <a:xfrm>
          <a:off x="14592300" y="13221616"/>
          <a:ext cx="889000" cy="11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8485</xdr:rowOff>
    </xdr:from>
    <xdr:to>
      <xdr:col>81</xdr:col>
      <xdr:colOff>101600</xdr:colOff>
      <xdr:row>77</xdr:row>
      <xdr:rowOff>110085</xdr:rowOff>
    </xdr:to>
    <xdr:sp macro="" textlink="">
      <xdr:nvSpPr>
        <xdr:cNvPr id="638" name="フローチャート: 判断 637"/>
        <xdr:cNvSpPr/>
      </xdr:nvSpPr>
      <xdr:spPr>
        <a:xfrm>
          <a:off x="15430500" y="1321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101212</xdr:rowOff>
    </xdr:from>
    <xdr:ext cx="534377" cy="259045"/>
    <xdr:sp macro="" textlink="">
      <xdr:nvSpPr>
        <xdr:cNvPr id="639" name="テキスト ボックス 638"/>
        <xdr:cNvSpPr txBox="1"/>
      </xdr:nvSpPr>
      <xdr:spPr>
        <a:xfrm>
          <a:off x="15214111" y="133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19966</xdr:rowOff>
    </xdr:from>
    <xdr:to>
      <xdr:col>76</xdr:col>
      <xdr:colOff>114300</xdr:colOff>
      <xdr:row>77</xdr:row>
      <xdr:rowOff>94712</xdr:rowOff>
    </xdr:to>
    <xdr:cxnSp macro="">
      <xdr:nvCxnSpPr>
        <xdr:cNvPr id="640" name="直線コネクタ 639"/>
        <xdr:cNvCxnSpPr/>
      </xdr:nvCxnSpPr>
      <xdr:spPr>
        <a:xfrm flipV="1">
          <a:off x="13703300" y="13221616"/>
          <a:ext cx="889000" cy="7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169557</xdr:rowOff>
    </xdr:from>
    <xdr:to>
      <xdr:col>76</xdr:col>
      <xdr:colOff>165100</xdr:colOff>
      <xdr:row>77</xdr:row>
      <xdr:rowOff>99707</xdr:rowOff>
    </xdr:to>
    <xdr:sp macro="" textlink="">
      <xdr:nvSpPr>
        <xdr:cNvPr id="641" name="フローチャート: 判断 640"/>
        <xdr:cNvSpPr/>
      </xdr:nvSpPr>
      <xdr:spPr>
        <a:xfrm>
          <a:off x="14541500" y="1319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90834</xdr:rowOff>
    </xdr:from>
    <xdr:ext cx="534377" cy="259045"/>
    <xdr:sp macro="" textlink="">
      <xdr:nvSpPr>
        <xdr:cNvPr id="642" name="テキスト ボックス 641"/>
        <xdr:cNvSpPr txBox="1"/>
      </xdr:nvSpPr>
      <xdr:spPr>
        <a:xfrm>
          <a:off x="14325111" y="1329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5178</xdr:rowOff>
    </xdr:from>
    <xdr:to>
      <xdr:col>71</xdr:col>
      <xdr:colOff>177800</xdr:colOff>
      <xdr:row>77</xdr:row>
      <xdr:rowOff>94712</xdr:rowOff>
    </xdr:to>
    <xdr:cxnSp macro="">
      <xdr:nvCxnSpPr>
        <xdr:cNvPr id="643" name="直線コネクタ 642"/>
        <xdr:cNvCxnSpPr/>
      </xdr:nvCxnSpPr>
      <xdr:spPr>
        <a:xfrm>
          <a:off x="12814300" y="13206828"/>
          <a:ext cx="889000" cy="8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22025</xdr:rowOff>
    </xdr:from>
    <xdr:to>
      <xdr:col>72</xdr:col>
      <xdr:colOff>38100</xdr:colOff>
      <xdr:row>77</xdr:row>
      <xdr:rowOff>123625</xdr:rowOff>
    </xdr:to>
    <xdr:sp macro="" textlink="">
      <xdr:nvSpPr>
        <xdr:cNvPr id="644" name="フローチャート: 判断 643"/>
        <xdr:cNvSpPr/>
      </xdr:nvSpPr>
      <xdr:spPr>
        <a:xfrm>
          <a:off x="13652500" y="1322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140152</xdr:rowOff>
    </xdr:from>
    <xdr:ext cx="534377" cy="259045"/>
    <xdr:sp macro="" textlink="">
      <xdr:nvSpPr>
        <xdr:cNvPr id="645" name="テキスト ボックス 644"/>
        <xdr:cNvSpPr txBox="1"/>
      </xdr:nvSpPr>
      <xdr:spPr>
        <a:xfrm>
          <a:off x="13436111" y="1299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11288</xdr:rowOff>
    </xdr:from>
    <xdr:to>
      <xdr:col>67</xdr:col>
      <xdr:colOff>101600</xdr:colOff>
      <xdr:row>77</xdr:row>
      <xdr:rowOff>112888</xdr:rowOff>
    </xdr:to>
    <xdr:sp macro="" textlink="">
      <xdr:nvSpPr>
        <xdr:cNvPr id="646" name="フローチャート: 判断 645"/>
        <xdr:cNvSpPr/>
      </xdr:nvSpPr>
      <xdr:spPr>
        <a:xfrm>
          <a:off x="12763500" y="13212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104015</xdr:rowOff>
    </xdr:from>
    <xdr:ext cx="534377" cy="259045"/>
    <xdr:sp macro="" textlink="">
      <xdr:nvSpPr>
        <xdr:cNvPr id="647" name="テキスト ボックス 646"/>
        <xdr:cNvSpPr txBox="1"/>
      </xdr:nvSpPr>
      <xdr:spPr>
        <a:xfrm>
          <a:off x="12547111" y="13305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3580</xdr:rowOff>
    </xdr:from>
    <xdr:to>
      <xdr:col>85</xdr:col>
      <xdr:colOff>177800</xdr:colOff>
      <xdr:row>76</xdr:row>
      <xdr:rowOff>105180</xdr:rowOff>
    </xdr:to>
    <xdr:sp macro="" textlink="">
      <xdr:nvSpPr>
        <xdr:cNvPr id="653" name="楕円 652"/>
        <xdr:cNvSpPr/>
      </xdr:nvSpPr>
      <xdr:spPr>
        <a:xfrm>
          <a:off x="16268700" y="1303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26457</xdr:rowOff>
    </xdr:from>
    <xdr:ext cx="534377" cy="259045"/>
    <xdr:sp macro="" textlink="">
      <xdr:nvSpPr>
        <xdr:cNvPr id="654" name="公債費該当値テキスト"/>
        <xdr:cNvSpPr txBox="1"/>
      </xdr:nvSpPr>
      <xdr:spPr>
        <a:xfrm>
          <a:off x="16370300" y="12885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151752</xdr:rowOff>
    </xdr:from>
    <xdr:to>
      <xdr:col>81</xdr:col>
      <xdr:colOff>101600</xdr:colOff>
      <xdr:row>77</xdr:row>
      <xdr:rowOff>81902</xdr:rowOff>
    </xdr:to>
    <xdr:sp macro="" textlink="">
      <xdr:nvSpPr>
        <xdr:cNvPr id="655" name="楕円 654"/>
        <xdr:cNvSpPr/>
      </xdr:nvSpPr>
      <xdr:spPr>
        <a:xfrm>
          <a:off x="15430500" y="1318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98429</xdr:rowOff>
    </xdr:from>
    <xdr:ext cx="534377" cy="259045"/>
    <xdr:sp macro="" textlink="">
      <xdr:nvSpPr>
        <xdr:cNvPr id="656" name="テキスト ボックス 655"/>
        <xdr:cNvSpPr txBox="1"/>
      </xdr:nvSpPr>
      <xdr:spPr>
        <a:xfrm>
          <a:off x="15214111" y="1295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140616</xdr:rowOff>
    </xdr:from>
    <xdr:to>
      <xdr:col>76</xdr:col>
      <xdr:colOff>165100</xdr:colOff>
      <xdr:row>77</xdr:row>
      <xdr:rowOff>70766</xdr:rowOff>
    </xdr:to>
    <xdr:sp macro="" textlink="">
      <xdr:nvSpPr>
        <xdr:cNvPr id="657" name="楕円 656"/>
        <xdr:cNvSpPr/>
      </xdr:nvSpPr>
      <xdr:spPr>
        <a:xfrm>
          <a:off x="14541500" y="1317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87293</xdr:rowOff>
    </xdr:from>
    <xdr:ext cx="534377" cy="259045"/>
    <xdr:sp macro="" textlink="">
      <xdr:nvSpPr>
        <xdr:cNvPr id="658" name="テキスト ボックス 657"/>
        <xdr:cNvSpPr txBox="1"/>
      </xdr:nvSpPr>
      <xdr:spPr>
        <a:xfrm>
          <a:off x="14325111" y="12946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43912</xdr:rowOff>
    </xdr:from>
    <xdr:to>
      <xdr:col>72</xdr:col>
      <xdr:colOff>38100</xdr:colOff>
      <xdr:row>77</xdr:row>
      <xdr:rowOff>145512</xdr:rowOff>
    </xdr:to>
    <xdr:sp macro="" textlink="">
      <xdr:nvSpPr>
        <xdr:cNvPr id="659" name="楕円 658"/>
        <xdr:cNvSpPr/>
      </xdr:nvSpPr>
      <xdr:spPr>
        <a:xfrm>
          <a:off x="13652500" y="1324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136639</xdr:rowOff>
    </xdr:from>
    <xdr:ext cx="534377" cy="259045"/>
    <xdr:sp macro="" textlink="">
      <xdr:nvSpPr>
        <xdr:cNvPr id="660" name="テキスト ボックス 659"/>
        <xdr:cNvSpPr txBox="1"/>
      </xdr:nvSpPr>
      <xdr:spPr>
        <a:xfrm>
          <a:off x="13436111" y="13338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125828</xdr:rowOff>
    </xdr:from>
    <xdr:to>
      <xdr:col>67</xdr:col>
      <xdr:colOff>101600</xdr:colOff>
      <xdr:row>77</xdr:row>
      <xdr:rowOff>55978</xdr:rowOff>
    </xdr:to>
    <xdr:sp macro="" textlink="">
      <xdr:nvSpPr>
        <xdr:cNvPr id="661" name="楕円 660"/>
        <xdr:cNvSpPr/>
      </xdr:nvSpPr>
      <xdr:spPr>
        <a:xfrm>
          <a:off x="12763500" y="1315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72506</xdr:rowOff>
    </xdr:from>
    <xdr:ext cx="534377" cy="259045"/>
    <xdr:sp macro="" textlink="">
      <xdr:nvSpPr>
        <xdr:cNvPr id="662" name="テキスト ボックス 661"/>
        <xdr:cNvSpPr txBox="1"/>
      </xdr:nvSpPr>
      <xdr:spPr>
        <a:xfrm>
          <a:off x="12547111" y="1293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128160</xdr:rowOff>
    </xdr:from>
    <xdr:to>
      <xdr:col>85</xdr:col>
      <xdr:colOff>126364</xdr:colOff>
      <xdr:row>98</xdr:row>
      <xdr:rowOff>134305</xdr:rowOff>
    </xdr:to>
    <xdr:cxnSp macro="">
      <xdr:nvCxnSpPr>
        <xdr:cNvPr id="684" name="直線コネクタ 683"/>
        <xdr:cNvCxnSpPr/>
      </xdr:nvCxnSpPr>
      <xdr:spPr>
        <a:xfrm flipV="1">
          <a:off x="16317595" y="15558660"/>
          <a:ext cx="1269" cy="137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138132</xdr:rowOff>
    </xdr:from>
    <xdr:ext cx="378565" cy="259045"/>
    <xdr:sp macro="" textlink="">
      <xdr:nvSpPr>
        <xdr:cNvPr id="685" name="積立金最小値テキスト"/>
        <xdr:cNvSpPr txBox="1"/>
      </xdr:nvSpPr>
      <xdr:spPr>
        <a:xfrm>
          <a:off x="16370300" y="169402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134305</xdr:rowOff>
    </xdr:from>
    <xdr:to>
      <xdr:col>86</xdr:col>
      <xdr:colOff>25400</xdr:colOff>
      <xdr:row>98</xdr:row>
      <xdr:rowOff>134305</xdr:rowOff>
    </xdr:to>
    <xdr:cxnSp macro="">
      <xdr:nvCxnSpPr>
        <xdr:cNvPr id="686" name="直線コネクタ 685"/>
        <xdr:cNvCxnSpPr/>
      </xdr:nvCxnSpPr>
      <xdr:spPr>
        <a:xfrm>
          <a:off x="16230600" y="16936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74837</xdr:rowOff>
    </xdr:from>
    <xdr:ext cx="599010" cy="259045"/>
    <xdr:sp macro="" textlink="">
      <xdr:nvSpPr>
        <xdr:cNvPr id="687" name="積立金最大値テキスト"/>
        <xdr:cNvSpPr txBox="1"/>
      </xdr:nvSpPr>
      <xdr:spPr>
        <a:xfrm>
          <a:off x="16370300" y="15333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128160</xdr:rowOff>
    </xdr:from>
    <xdr:to>
      <xdr:col>86</xdr:col>
      <xdr:colOff>25400</xdr:colOff>
      <xdr:row>90</xdr:row>
      <xdr:rowOff>128160</xdr:rowOff>
    </xdr:to>
    <xdr:cxnSp macro="">
      <xdr:nvCxnSpPr>
        <xdr:cNvPr id="688" name="直線コネクタ 687"/>
        <xdr:cNvCxnSpPr/>
      </xdr:nvCxnSpPr>
      <xdr:spPr>
        <a:xfrm>
          <a:off x="16230600" y="1555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41923</xdr:rowOff>
    </xdr:from>
    <xdr:to>
      <xdr:col>85</xdr:col>
      <xdr:colOff>127000</xdr:colOff>
      <xdr:row>95</xdr:row>
      <xdr:rowOff>65487</xdr:rowOff>
    </xdr:to>
    <xdr:cxnSp macro="">
      <xdr:nvCxnSpPr>
        <xdr:cNvPr id="689" name="直線コネクタ 688"/>
        <xdr:cNvCxnSpPr/>
      </xdr:nvCxnSpPr>
      <xdr:spPr>
        <a:xfrm flipV="1">
          <a:off x="15481300" y="16329673"/>
          <a:ext cx="838200" cy="23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121660</xdr:rowOff>
    </xdr:from>
    <xdr:ext cx="534377" cy="259045"/>
    <xdr:sp macro="" textlink="">
      <xdr:nvSpPr>
        <xdr:cNvPr id="690" name="積立金平均値テキスト"/>
        <xdr:cNvSpPr txBox="1"/>
      </xdr:nvSpPr>
      <xdr:spPr>
        <a:xfrm>
          <a:off x="16370300" y="16409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143233</xdr:rowOff>
    </xdr:from>
    <xdr:to>
      <xdr:col>85</xdr:col>
      <xdr:colOff>177800</xdr:colOff>
      <xdr:row>96</xdr:row>
      <xdr:rowOff>73383</xdr:rowOff>
    </xdr:to>
    <xdr:sp macro="" textlink="">
      <xdr:nvSpPr>
        <xdr:cNvPr id="691" name="フローチャート: 判断 690"/>
        <xdr:cNvSpPr/>
      </xdr:nvSpPr>
      <xdr:spPr>
        <a:xfrm>
          <a:off x="16268700" y="1643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65487</xdr:rowOff>
    </xdr:from>
    <xdr:to>
      <xdr:col>81</xdr:col>
      <xdr:colOff>50800</xdr:colOff>
      <xdr:row>97</xdr:row>
      <xdr:rowOff>5886</xdr:rowOff>
    </xdr:to>
    <xdr:cxnSp macro="">
      <xdr:nvCxnSpPr>
        <xdr:cNvPr id="692" name="直線コネクタ 691"/>
        <xdr:cNvCxnSpPr/>
      </xdr:nvCxnSpPr>
      <xdr:spPr>
        <a:xfrm flipV="1">
          <a:off x="14592300" y="16353237"/>
          <a:ext cx="889000" cy="283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139137</xdr:rowOff>
    </xdr:from>
    <xdr:to>
      <xdr:col>81</xdr:col>
      <xdr:colOff>101600</xdr:colOff>
      <xdr:row>97</xdr:row>
      <xdr:rowOff>69287</xdr:rowOff>
    </xdr:to>
    <xdr:sp macro="" textlink="">
      <xdr:nvSpPr>
        <xdr:cNvPr id="693" name="フローチャート: 判断 692"/>
        <xdr:cNvSpPr/>
      </xdr:nvSpPr>
      <xdr:spPr>
        <a:xfrm>
          <a:off x="15430500" y="1659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60414</xdr:rowOff>
    </xdr:from>
    <xdr:ext cx="534377" cy="259045"/>
    <xdr:sp macro="" textlink="">
      <xdr:nvSpPr>
        <xdr:cNvPr id="694" name="テキスト ボックス 693"/>
        <xdr:cNvSpPr txBox="1"/>
      </xdr:nvSpPr>
      <xdr:spPr>
        <a:xfrm>
          <a:off x="15214111" y="1669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5886</xdr:rowOff>
    </xdr:from>
    <xdr:to>
      <xdr:col>76</xdr:col>
      <xdr:colOff>114300</xdr:colOff>
      <xdr:row>97</xdr:row>
      <xdr:rowOff>96101</xdr:rowOff>
    </xdr:to>
    <xdr:cxnSp macro="">
      <xdr:nvCxnSpPr>
        <xdr:cNvPr id="695" name="直線コネクタ 694"/>
        <xdr:cNvCxnSpPr/>
      </xdr:nvCxnSpPr>
      <xdr:spPr>
        <a:xfrm flipV="1">
          <a:off x="13703300" y="16636536"/>
          <a:ext cx="889000" cy="9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10252</xdr:rowOff>
    </xdr:from>
    <xdr:to>
      <xdr:col>76</xdr:col>
      <xdr:colOff>165100</xdr:colOff>
      <xdr:row>97</xdr:row>
      <xdr:rowOff>111852</xdr:rowOff>
    </xdr:to>
    <xdr:sp macro="" textlink="">
      <xdr:nvSpPr>
        <xdr:cNvPr id="696" name="フローチャート: 判断 695"/>
        <xdr:cNvSpPr/>
      </xdr:nvSpPr>
      <xdr:spPr>
        <a:xfrm>
          <a:off x="14541500" y="16640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102979</xdr:rowOff>
    </xdr:from>
    <xdr:ext cx="534377" cy="259045"/>
    <xdr:sp macro="" textlink="">
      <xdr:nvSpPr>
        <xdr:cNvPr id="697" name="テキスト ボックス 696"/>
        <xdr:cNvSpPr txBox="1"/>
      </xdr:nvSpPr>
      <xdr:spPr>
        <a:xfrm>
          <a:off x="14325111" y="1673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14235</xdr:rowOff>
    </xdr:from>
    <xdr:to>
      <xdr:col>71</xdr:col>
      <xdr:colOff>177800</xdr:colOff>
      <xdr:row>97</xdr:row>
      <xdr:rowOff>96101</xdr:rowOff>
    </xdr:to>
    <xdr:cxnSp macro="">
      <xdr:nvCxnSpPr>
        <xdr:cNvPr id="698" name="直線コネクタ 697"/>
        <xdr:cNvCxnSpPr/>
      </xdr:nvCxnSpPr>
      <xdr:spPr>
        <a:xfrm>
          <a:off x="12814300" y="16644885"/>
          <a:ext cx="889000" cy="8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28321</xdr:rowOff>
    </xdr:from>
    <xdr:to>
      <xdr:col>72</xdr:col>
      <xdr:colOff>38100</xdr:colOff>
      <xdr:row>97</xdr:row>
      <xdr:rowOff>129921</xdr:rowOff>
    </xdr:to>
    <xdr:sp macro="" textlink="">
      <xdr:nvSpPr>
        <xdr:cNvPr id="699" name="フローチャート: 判断 698"/>
        <xdr:cNvSpPr/>
      </xdr:nvSpPr>
      <xdr:spPr>
        <a:xfrm>
          <a:off x="13652500" y="16658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146448</xdr:rowOff>
    </xdr:from>
    <xdr:ext cx="534377" cy="259045"/>
    <xdr:sp macro="" textlink="">
      <xdr:nvSpPr>
        <xdr:cNvPr id="700" name="テキスト ボックス 699"/>
        <xdr:cNvSpPr txBox="1"/>
      </xdr:nvSpPr>
      <xdr:spPr>
        <a:xfrm>
          <a:off x="13436111" y="16434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39212</xdr:rowOff>
    </xdr:from>
    <xdr:to>
      <xdr:col>67</xdr:col>
      <xdr:colOff>101600</xdr:colOff>
      <xdr:row>97</xdr:row>
      <xdr:rowOff>140812</xdr:rowOff>
    </xdr:to>
    <xdr:sp macro="" textlink="">
      <xdr:nvSpPr>
        <xdr:cNvPr id="701" name="フローチャート: 判断 700"/>
        <xdr:cNvSpPr/>
      </xdr:nvSpPr>
      <xdr:spPr>
        <a:xfrm>
          <a:off x="12763500" y="1666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131939</xdr:rowOff>
    </xdr:from>
    <xdr:ext cx="534377" cy="259045"/>
    <xdr:sp macro="" textlink="">
      <xdr:nvSpPr>
        <xdr:cNvPr id="702" name="テキスト ボックス 701"/>
        <xdr:cNvSpPr txBox="1"/>
      </xdr:nvSpPr>
      <xdr:spPr>
        <a:xfrm>
          <a:off x="12547111" y="1676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162573</xdr:rowOff>
    </xdr:from>
    <xdr:to>
      <xdr:col>85</xdr:col>
      <xdr:colOff>177800</xdr:colOff>
      <xdr:row>95</xdr:row>
      <xdr:rowOff>92723</xdr:rowOff>
    </xdr:to>
    <xdr:sp macro="" textlink="">
      <xdr:nvSpPr>
        <xdr:cNvPr id="708" name="楕円 707"/>
        <xdr:cNvSpPr/>
      </xdr:nvSpPr>
      <xdr:spPr>
        <a:xfrm>
          <a:off x="16268700" y="16278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14000</xdr:rowOff>
    </xdr:from>
    <xdr:ext cx="534377" cy="259045"/>
    <xdr:sp macro="" textlink="">
      <xdr:nvSpPr>
        <xdr:cNvPr id="709" name="積立金該当値テキスト"/>
        <xdr:cNvSpPr txBox="1"/>
      </xdr:nvSpPr>
      <xdr:spPr>
        <a:xfrm>
          <a:off x="16370300" y="16130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14687</xdr:rowOff>
    </xdr:from>
    <xdr:to>
      <xdr:col>81</xdr:col>
      <xdr:colOff>101600</xdr:colOff>
      <xdr:row>95</xdr:row>
      <xdr:rowOff>116287</xdr:rowOff>
    </xdr:to>
    <xdr:sp macro="" textlink="">
      <xdr:nvSpPr>
        <xdr:cNvPr id="710" name="楕円 709"/>
        <xdr:cNvSpPr/>
      </xdr:nvSpPr>
      <xdr:spPr>
        <a:xfrm>
          <a:off x="15430500" y="1630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132814</xdr:rowOff>
    </xdr:from>
    <xdr:ext cx="534377" cy="259045"/>
    <xdr:sp macro="" textlink="">
      <xdr:nvSpPr>
        <xdr:cNvPr id="711" name="テキスト ボックス 710"/>
        <xdr:cNvSpPr txBox="1"/>
      </xdr:nvSpPr>
      <xdr:spPr>
        <a:xfrm>
          <a:off x="15214111" y="1607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126536</xdr:rowOff>
    </xdr:from>
    <xdr:to>
      <xdr:col>76</xdr:col>
      <xdr:colOff>165100</xdr:colOff>
      <xdr:row>97</xdr:row>
      <xdr:rowOff>56686</xdr:rowOff>
    </xdr:to>
    <xdr:sp macro="" textlink="">
      <xdr:nvSpPr>
        <xdr:cNvPr id="712" name="楕円 711"/>
        <xdr:cNvSpPr/>
      </xdr:nvSpPr>
      <xdr:spPr>
        <a:xfrm>
          <a:off x="14541500" y="1658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73213</xdr:rowOff>
    </xdr:from>
    <xdr:ext cx="534377" cy="259045"/>
    <xdr:sp macro="" textlink="">
      <xdr:nvSpPr>
        <xdr:cNvPr id="713" name="テキスト ボックス 712"/>
        <xdr:cNvSpPr txBox="1"/>
      </xdr:nvSpPr>
      <xdr:spPr>
        <a:xfrm>
          <a:off x="14325111" y="1636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45301</xdr:rowOff>
    </xdr:from>
    <xdr:to>
      <xdr:col>72</xdr:col>
      <xdr:colOff>38100</xdr:colOff>
      <xdr:row>97</xdr:row>
      <xdr:rowOff>146901</xdr:rowOff>
    </xdr:to>
    <xdr:sp macro="" textlink="">
      <xdr:nvSpPr>
        <xdr:cNvPr id="714" name="楕円 713"/>
        <xdr:cNvSpPr/>
      </xdr:nvSpPr>
      <xdr:spPr>
        <a:xfrm>
          <a:off x="13652500" y="16675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138028</xdr:rowOff>
    </xdr:from>
    <xdr:ext cx="534377" cy="259045"/>
    <xdr:sp macro="" textlink="">
      <xdr:nvSpPr>
        <xdr:cNvPr id="715" name="テキスト ボックス 714"/>
        <xdr:cNvSpPr txBox="1"/>
      </xdr:nvSpPr>
      <xdr:spPr>
        <a:xfrm>
          <a:off x="13436111" y="16768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134885</xdr:rowOff>
    </xdr:from>
    <xdr:to>
      <xdr:col>67</xdr:col>
      <xdr:colOff>101600</xdr:colOff>
      <xdr:row>97</xdr:row>
      <xdr:rowOff>65035</xdr:rowOff>
    </xdr:to>
    <xdr:sp macro="" textlink="">
      <xdr:nvSpPr>
        <xdr:cNvPr id="716" name="楕円 715"/>
        <xdr:cNvSpPr/>
      </xdr:nvSpPr>
      <xdr:spPr>
        <a:xfrm>
          <a:off x="12763500" y="165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81562</xdr:rowOff>
    </xdr:from>
    <xdr:ext cx="534377" cy="259045"/>
    <xdr:sp macro="" textlink="">
      <xdr:nvSpPr>
        <xdr:cNvPr id="717" name="テキスト ボックス 716"/>
        <xdr:cNvSpPr txBox="1"/>
      </xdr:nvSpPr>
      <xdr:spPr>
        <a:xfrm>
          <a:off x="12547111" y="1636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155542</xdr:rowOff>
    </xdr:from>
    <xdr:to>
      <xdr:col>116</xdr:col>
      <xdr:colOff>62864</xdr:colOff>
      <xdr:row>38</xdr:row>
      <xdr:rowOff>139700</xdr:rowOff>
    </xdr:to>
    <xdr:cxnSp macro="">
      <xdr:nvCxnSpPr>
        <xdr:cNvPr id="739" name="直線コネクタ 738"/>
        <xdr:cNvCxnSpPr/>
      </xdr:nvCxnSpPr>
      <xdr:spPr>
        <a:xfrm flipV="1">
          <a:off x="22159595" y="5299042"/>
          <a:ext cx="1269" cy="1355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102219</xdr:rowOff>
    </xdr:from>
    <xdr:ext cx="534377" cy="259045"/>
    <xdr:sp macro="" textlink="">
      <xdr:nvSpPr>
        <xdr:cNvPr id="742" name="投資及び出資金最大値テキスト"/>
        <xdr:cNvSpPr txBox="1"/>
      </xdr:nvSpPr>
      <xdr:spPr>
        <a:xfrm>
          <a:off x="22212300" y="50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155542</xdr:rowOff>
    </xdr:from>
    <xdr:to>
      <xdr:col>116</xdr:col>
      <xdr:colOff>152400</xdr:colOff>
      <xdr:row>30</xdr:row>
      <xdr:rowOff>155542</xdr:rowOff>
    </xdr:to>
    <xdr:cxnSp macro="">
      <xdr:nvCxnSpPr>
        <xdr:cNvPr id="743" name="直線コネクタ 742"/>
        <xdr:cNvCxnSpPr/>
      </xdr:nvCxnSpPr>
      <xdr:spPr>
        <a:xfrm>
          <a:off x="22072600" y="52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139632</xdr:rowOff>
    </xdr:from>
    <xdr:to>
      <xdr:col>116</xdr:col>
      <xdr:colOff>63500</xdr:colOff>
      <xdr:row>38</xdr:row>
      <xdr:rowOff>139700</xdr:rowOff>
    </xdr:to>
    <xdr:cxnSp macro="">
      <xdr:nvCxnSpPr>
        <xdr:cNvPr id="744" name="直線コネクタ 743"/>
        <xdr:cNvCxnSpPr/>
      </xdr:nvCxnSpPr>
      <xdr:spPr>
        <a:xfrm flipV="1">
          <a:off x="21323300" y="6654732"/>
          <a:ext cx="8382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11513</xdr:rowOff>
    </xdr:from>
    <xdr:ext cx="469744" cy="259045"/>
    <xdr:sp macro="" textlink="">
      <xdr:nvSpPr>
        <xdr:cNvPr id="745" name="投資及び出資金平均値テキスト"/>
        <xdr:cNvSpPr txBox="1"/>
      </xdr:nvSpPr>
      <xdr:spPr>
        <a:xfrm>
          <a:off x="22212300" y="63551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160086</xdr:rowOff>
    </xdr:from>
    <xdr:to>
      <xdr:col>116</xdr:col>
      <xdr:colOff>114300</xdr:colOff>
      <xdr:row>38</xdr:row>
      <xdr:rowOff>90236</xdr:rowOff>
    </xdr:to>
    <xdr:sp macro="" textlink="">
      <xdr:nvSpPr>
        <xdr:cNvPr id="746" name="フローチャート: 判断 745"/>
        <xdr:cNvSpPr/>
      </xdr:nvSpPr>
      <xdr:spPr>
        <a:xfrm>
          <a:off x="22110700" y="65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165915</xdr:rowOff>
    </xdr:from>
    <xdr:to>
      <xdr:col>112</xdr:col>
      <xdr:colOff>38100</xdr:colOff>
      <xdr:row>38</xdr:row>
      <xdr:rowOff>96065</xdr:rowOff>
    </xdr:to>
    <xdr:sp macro="" textlink="">
      <xdr:nvSpPr>
        <xdr:cNvPr id="748" name="フローチャート: 判断 747"/>
        <xdr:cNvSpPr/>
      </xdr:nvSpPr>
      <xdr:spPr>
        <a:xfrm>
          <a:off x="212725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112592</xdr:rowOff>
    </xdr:from>
    <xdr:ext cx="469744" cy="259045"/>
    <xdr:sp macro="" textlink="">
      <xdr:nvSpPr>
        <xdr:cNvPr id="749" name="テキスト ボックス 748"/>
        <xdr:cNvSpPr txBox="1"/>
      </xdr:nvSpPr>
      <xdr:spPr>
        <a:xfrm>
          <a:off x="21088428" y="6284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13531</xdr:rowOff>
    </xdr:from>
    <xdr:to>
      <xdr:col>107</xdr:col>
      <xdr:colOff>101600</xdr:colOff>
      <xdr:row>38</xdr:row>
      <xdr:rowOff>115131</xdr:rowOff>
    </xdr:to>
    <xdr:sp macro="" textlink="">
      <xdr:nvSpPr>
        <xdr:cNvPr id="751" name="フローチャート: 判断 750"/>
        <xdr:cNvSpPr/>
      </xdr:nvSpPr>
      <xdr:spPr>
        <a:xfrm>
          <a:off x="20383500" y="65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131658</xdr:rowOff>
    </xdr:from>
    <xdr:ext cx="469744" cy="259045"/>
    <xdr:sp macro="" textlink="">
      <xdr:nvSpPr>
        <xdr:cNvPr id="752" name="テキスト ボックス 751"/>
        <xdr:cNvSpPr txBox="1"/>
      </xdr:nvSpPr>
      <xdr:spPr>
        <a:xfrm>
          <a:off x="20199428" y="6303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33807</xdr:rowOff>
    </xdr:from>
    <xdr:to>
      <xdr:col>102</xdr:col>
      <xdr:colOff>165100</xdr:colOff>
      <xdr:row>38</xdr:row>
      <xdr:rowOff>135407</xdr:rowOff>
    </xdr:to>
    <xdr:sp macro="" textlink="">
      <xdr:nvSpPr>
        <xdr:cNvPr id="754" name="フローチャート: 判断 753"/>
        <xdr:cNvSpPr/>
      </xdr:nvSpPr>
      <xdr:spPr>
        <a:xfrm>
          <a:off x="19494500" y="654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151934</xdr:rowOff>
    </xdr:from>
    <xdr:ext cx="469744" cy="259045"/>
    <xdr:sp macro="" textlink="">
      <xdr:nvSpPr>
        <xdr:cNvPr id="755" name="テキスト ボックス 754"/>
        <xdr:cNvSpPr txBox="1"/>
      </xdr:nvSpPr>
      <xdr:spPr>
        <a:xfrm>
          <a:off x="19310428" y="6324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39088</xdr:rowOff>
    </xdr:from>
    <xdr:to>
      <xdr:col>98</xdr:col>
      <xdr:colOff>38100</xdr:colOff>
      <xdr:row>38</xdr:row>
      <xdr:rowOff>140688</xdr:rowOff>
    </xdr:to>
    <xdr:sp macro="" textlink="">
      <xdr:nvSpPr>
        <xdr:cNvPr id="756" name="フローチャート: 判断 755"/>
        <xdr:cNvSpPr/>
      </xdr:nvSpPr>
      <xdr:spPr>
        <a:xfrm>
          <a:off x="18605500" y="655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157215</xdr:rowOff>
    </xdr:from>
    <xdr:ext cx="469744" cy="259045"/>
    <xdr:sp macro="" textlink="">
      <xdr:nvSpPr>
        <xdr:cNvPr id="757" name="テキスト ボックス 756"/>
        <xdr:cNvSpPr txBox="1"/>
      </xdr:nvSpPr>
      <xdr:spPr>
        <a:xfrm>
          <a:off x="18421428" y="632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88832</xdr:rowOff>
    </xdr:from>
    <xdr:to>
      <xdr:col>116</xdr:col>
      <xdr:colOff>114300</xdr:colOff>
      <xdr:row>39</xdr:row>
      <xdr:rowOff>18982</xdr:rowOff>
    </xdr:to>
    <xdr:sp macro="" textlink="">
      <xdr:nvSpPr>
        <xdr:cNvPr id="763" name="楕円 762"/>
        <xdr:cNvSpPr/>
      </xdr:nvSpPr>
      <xdr:spPr>
        <a:xfrm>
          <a:off x="22110700" y="660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3759</xdr:rowOff>
    </xdr:from>
    <xdr:ext cx="249299" cy="259045"/>
    <xdr:sp macro="" textlink="">
      <xdr:nvSpPr>
        <xdr:cNvPr id="764" name="投資及び出資金該当値テキスト"/>
        <xdr:cNvSpPr txBox="1"/>
      </xdr:nvSpPr>
      <xdr:spPr>
        <a:xfrm>
          <a:off x="22212300" y="65188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139052</xdr:rowOff>
    </xdr:from>
    <xdr:to>
      <xdr:col>116</xdr:col>
      <xdr:colOff>62864</xdr:colOff>
      <xdr:row>59</xdr:row>
      <xdr:rowOff>44450</xdr:rowOff>
    </xdr:to>
    <xdr:cxnSp macro="">
      <xdr:nvCxnSpPr>
        <xdr:cNvPr id="796" name="直線コネクタ 795"/>
        <xdr:cNvCxnSpPr/>
      </xdr:nvCxnSpPr>
      <xdr:spPr>
        <a:xfrm flipV="1">
          <a:off x="22159595" y="8540102"/>
          <a:ext cx="1269" cy="1619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85729</xdr:rowOff>
    </xdr:from>
    <xdr:ext cx="534377" cy="259045"/>
    <xdr:sp macro="" textlink="">
      <xdr:nvSpPr>
        <xdr:cNvPr id="799" name="貸付金最大値テキスト"/>
        <xdr:cNvSpPr txBox="1"/>
      </xdr:nvSpPr>
      <xdr:spPr>
        <a:xfrm>
          <a:off x="22212300" y="831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139052</xdr:rowOff>
    </xdr:from>
    <xdr:to>
      <xdr:col>116</xdr:col>
      <xdr:colOff>152400</xdr:colOff>
      <xdr:row>49</xdr:row>
      <xdr:rowOff>139052</xdr:rowOff>
    </xdr:to>
    <xdr:cxnSp macro="">
      <xdr:nvCxnSpPr>
        <xdr:cNvPr id="800" name="直線コネクタ 799"/>
        <xdr:cNvCxnSpPr/>
      </xdr:nvCxnSpPr>
      <xdr:spPr>
        <a:xfrm>
          <a:off x="22072600" y="854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45555</xdr:rowOff>
    </xdr:from>
    <xdr:to>
      <xdr:col>116</xdr:col>
      <xdr:colOff>63500</xdr:colOff>
      <xdr:row>56</xdr:row>
      <xdr:rowOff>90894</xdr:rowOff>
    </xdr:to>
    <xdr:cxnSp macro="">
      <xdr:nvCxnSpPr>
        <xdr:cNvPr id="801" name="直線コネクタ 800"/>
        <xdr:cNvCxnSpPr/>
      </xdr:nvCxnSpPr>
      <xdr:spPr>
        <a:xfrm>
          <a:off x="21323300" y="9646755"/>
          <a:ext cx="83820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141012</xdr:rowOff>
    </xdr:from>
    <xdr:ext cx="469744" cy="259045"/>
    <xdr:sp macro="" textlink="">
      <xdr:nvSpPr>
        <xdr:cNvPr id="802" name="貸付金平均値テキスト"/>
        <xdr:cNvSpPr txBox="1"/>
      </xdr:nvSpPr>
      <xdr:spPr>
        <a:xfrm>
          <a:off x="22212300" y="9913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162585</xdr:rowOff>
    </xdr:from>
    <xdr:to>
      <xdr:col>116</xdr:col>
      <xdr:colOff>114300</xdr:colOff>
      <xdr:row>58</xdr:row>
      <xdr:rowOff>92735</xdr:rowOff>
    </xdr:to>
    <xdr:sp macro="" textlink="">
      <xdr:nvSpPr>
        <xdr:cNvPr id="803" name="フローチャート: 判断 802"/>
        <xdr:cNvSpPr/>
      </xdr:nvSpPr>
      <xdr:spPr>
        <a:xfrm>
          <a:off x="22110700" y="99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9131</xdr:rowOff>
    </xdr:from>
    <xdr:to>
      <xdr:col>111</xdr:col>
      <xdr:colOff>177800</xdr:colOff>
      <xdr:row>56</xdr:row>
      <xdr:rowOff>45555</xdr:rowOff>
    </xdr:to>
    <xdr:cxnSp macro="">
      <xdr:nvCxnSpPr>
        <xdr:cNvPr id="804" name="直線コネクタ 803"/>
        <xdr:cNvCxnSpPr/>
      </xdr:nvCxnSpPr>
      <xdr:spPr>
        <a:xfrm>
          <a:off x="20434300" y="9610331"/>
          <a:ext cx="889000" cy="3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159842</xdr:rowOff>
    </xdr:from>
    <xdr:to>
      <xdr:col>112</xdr:col>
      <xdr:colOff>38100</xdr:colOff>
      <xdr:row>58</xdr:row>
      <xdr:rowOff>89992</xdr:rowOff>
    </xdr:to>
    <xdr:sp macro="" textlink="">
      <xdr:nvSpPr>
        <xdr:cNvPr id="805" name="フローチャート: 判断 804"/>
        <xdr:cNvSpPr/>
      </xdr:nvSpPr>
      <xdr:spPr>
        <a:xfrm>
          <a:off x="21272500" y="993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81119</xdr:rowOff>
    </xdr:from>
    <xdr:ext cx="469744" cy="259045"/>
    <xdr:sp macro="" textlink="">
      <xdr:nvSpPr>
        <xdr:cNvPr id="806" name="テキスト ボックス 805"/>
        <xdr:cNvSpPr txBox="1"/>
      </xdr:nvSpPr>
      <xdr:spPr>
        <a:xfrm>
          <a:off x="21088428" y="10025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9131</xdr:rowOff>
    </xdr:from>
    <xdr:to>
      <xdr:col>107</xdr:col>
      <xdr:colOff>50800</xdr:colOff>
      <xdr:row>56</xdr:row>
      <xdr:rowOff>150444</xdr:rowOff>
    </xdr:to>
    <xdr:cxnSp macro="">
      <xdr:nvCxnSpPr>
        <xdr:cNvPr id="807" name="直線コネクタ 806"/>
        <xdr:cNvCxnSpPr/>
      </xdr:nvCxnSpPr>
      <xdr:spPr>
        <a:xfrm flipV="1">
          <a:off x="19545300" y="9610331"/>
          <a:ext cx="889000" cy="14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153975</xdr:rowOff>
    </xdr:from>
    <xdr:to>
      <xdr:col>107</xdr:col>
      <xdr:colOff>101600</xdr:colOff>
      <xdr:row>58</xdr:row>
      <xdr:rowOff>84125</xdr:rowOff>
    </xdr:to>
    <xdr:sp macro="" textlink="">
      <xdr:nvSpPr>
        <xdr:cNvPr id="808" name="フローチャート: 判断 807"/>
        <xdr:cNvSpPr/>
      </xdr:nvSpPr>
      <xdr:spPr>
        <a:xfrm>
          <a:off x="20383500" y="992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75252</xdr:rowOff>
    </xdr:from>
    <xdr:ext cx="469744" cy="259045"/>
    <xdr:sp macro="" textlink="">
      <xdr:nvSpPr>
        <xdr:cNvPr id="809" name="テキスト ボックス 808"/>
        <xdr:cNvSpPr txBox="1"/>
      </xdr:nvSpPr>
      <xdr:spPr>
        <a:xfrm>
          <a:off x="20199428" y="10019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79769</xdr:rowOff>
    </xdr:from>
    <xdr:to>
      <xdr:col>102</xdr:col>
      <xdr:colOff>114300</xdr:colOff>
      <xdr:row>56</xdr:row>
      <xdr:rowOff>150444</xdr:rowOff>
    </xdr:to>
    <xdr:cxnSp macro="">
      <xdr:nvCxnSpPr>
        <xdr:cNvPr id="810" name="直線コネクタ 809"/>
        <xdr:cNvCxnSpPr/>
      </xdr:nvCxnSpPr>
      <xdr:spPr>
        <a:xfrm>
          <a:off x="18656300" y="9680969"/>
          <a:ext cx="889000" cy="70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160947</xdr:rowOff>
    </xdr:from>
    <xdr:to>
      <xdr:col>102</xdr:col>
      <xdr:colOff>165100</xdr:colOff>
      <xdr:row>58</xdr:row>
      <xdr:rowOff>91097</xdr:rowOff>
    </xdr:to>
    <xdr:sp macro="" textlink="">
      <xdr:nvSpPr>
        <xdr:cNvPr id="811" name="フローチャート: 判断 810"/>
        <xdr:cNvSpPr/>
      </xdr:nvSpPr>
      <xdr:spPr>
        <a:xfrm>
          <a:off x="19494500" y="993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82224</xdr:rowOff>
    </xdr:from>
    <xdr:ext cx="469744" cy="259045"/>
    <xdr:sp macro="" textlink="">
      <xdr:nvSpPr>
        <xdr:cNvPr id="812" name="テキスト ボックス 811"/>
        <xdr:cNvSpPr txBox="1"/>
      </xdr:nvSpPr>
      <xdr:spPr>
        <a:xfrm>
          <a:off x="19310428" y="10026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129477</xdr:rowOff>
    </xdr:from>
    <xdr:to>
      <xdr:col>98</xdr:col>
      <xdr:colOff>38100</xdr:colOff>
      <xdr:row>58</xdr:row>
      <xdr:rowOff>59627</xdr:rowOff>
    </xdr:to>
    <xdr:sp macro="" textlink="">
      <xdr:nvSpPr>
        <xdr:cNvPr id="813" name="フローチャート: 判断 812"/>
        <xdr:cNvSpPr/>
      </xdr:nvSpPr>
      <xdr:spPr>
        <a:xfrm>
          <a:off x="18605500" y="9902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50754</xdr:rowOff>
    </xdr:from>
    <xdr:ext cx="469744" cy="259045"/>
    <xdr:sp macro="" textlink="">
      <xdr:nvSpPr>
        <xdr:cNvPr id="814" name="テキスト ボックス 813"/>
        <xdr:cNvSpPr txBox="1"/>
      </xdr:nvSpPr>
      <xdr:spPr>
        <a:xfrm>
          <a:off x="18421428" y="9994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40094</xdr:rowOff>
    </xdr:from>
    <xdr:to>
      <xdr:col>116</xdr:col>
      <xdr:colOff>114300</xdr:colOff>
      <xdr:row>56</xdr:row>
      <xdr:rowOff>141694</xdr:rowOff>
    </xdr:to>
    <xdr:sp macro="" textlink="">
      <xdr:nvSpPr>
        <xdr:cNvPr id="820" name="楕円 819"/>
        <xdr:cNvSpPr/>
      </xdr:nvSpPr>
      <xdr:spPr>
        <a:xfrm>
          <a:off x="22110700" y="9641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62971</xdr:rowOff>
    </xdr:from>
    <xdr:ext cx="534377" cy="259045"/>
    <xdr:sp macro="" textlink="">
      <xdr:nvSpPr>
        <xdr:cNvPr id="821" name="貸付金該当値テキスト"/>
        <xdr:cNvSpPr txBox="1"/>
      </xdr:nvSpPr>
      <xdr:spPr>
        <a:xfrm>
          <a:off x="22212300" y="9492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166205</xdr:rowOff>
    </xdr:from>
    <xdr:to>
      <xdr:col>112</xdr:col>
      <xdr:colOff>38100</xdr:colOff>
      <xdr:row>56</xdr:row>
      <xdr:rowOff>96355</xdr:rowOff>
    </xdr:to>
    <xdr:sp macro="" textlink="">
      <xdr:nvSpPr>
        <xdr:cNvPr id="822" name="楕円 821"/>
        <xdr:cNvSpPr/>
      </xdr:nvSpPr>
      <xdr:spPr>
        <a:xfrm>
          <a:off x="21272500" y="959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54</xdr:row>
      <xdr:rowOff>112882</xdr:rowOff>
    </xdr:from>
    <xdr:ext cx="534377" cy="259045"/>
    <xdr:sp macro="" textlink="">
      <xdr:nvSpPr>
        <xdr:cNvPr id="823" name="テキスト ボックス 822"/>
        <xdr:cNvSpPr txBox="1"/>
      </xdr:nvSpPr>
      <xdr:spPr>
        <a:xfrm>
          <a:off x="21056111" y="937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129781</xdr:rowOff>
    </xdr:from>
    <xdr:to>
      <xdr:col>107</xdr:col>
      <xdr:colOff>101600</xdr:colOff>
      <xdr:row>56</xdr:row>
      <xdr:rowOff>59931</xdr:rowOff>
    </xdr:to>
    <xdr:sp macro="" textlink="">
      <xdr:nvSpPr>
        <xdr:cNvPr id="824" name="楕円 823"/>
        <xdr:cNvSpPr/>
      </xdr:nvSpPr>
      <xdr:spPr>
        <a:xfrm>
          <a:off x="20383500" y="9559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54</xdr:row>
      <xdr:rowOff>76458</xdr:rowOff>
    </xdr:from>
    <xdr:ext cx="534377" cy="259045"/>
    <xdr:sp macro="" textlink="">
      <xdr:nvSpPr>
        <xdr:cNvPr id="825" name="テキスト ボックス 824"/>
        <xdr:cNvSpPr txBox="1"/>
      </xdr:nvSpPr>
      <xdr:spPr>
        <a:xfrm>
          <a:off x="20167111" y="9334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99644</xdr:rowOff>
    </xdr:from>
    <xdr:to>
      <xdr:col>102</xdr:col>
      <xdr:colOff>165100</xdr:colOff>
      <xdr:row>57</xdr:row>
      <xdr:rowOff>29794</xdr:rowOff>
    </xdr:to>
    <xdr:sp macro="" textlink="">
      <xdr:nvSpPr>
        <xdr:cNvPr id="826" name="楕円 825"/>
        <xdr:cNvSpPr/>
      </xdr:nvSpPr>
      <xdr:spPr>
        <a:xfrm>
          <a:off x="19494500" y="97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46321</xdr:rowOff>
    </xdr:from>
    <xdr:ext cx="534377" cy="259045"/>
    <xdr:sp macro="" textlink="">
      <xdr:nvSpPr>
        <xdr:cNvPr id="827" name="テキスト ボックス 826"/>
        <xdr:cNvSpPr txBox="1"/>
      </xdr:nvSpPr>
      <xdr:spPr>
        <a:xfrm>
          <a:off x="19278111" y="947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28969</xdr:rowOff>
    </xdr:from>
    <xdr:to>
      <xdr:col>98</xdr:col>
      <xdr:colOff>38100</xdr:colOff>
      <xdr:row>56</xdr:row>
      <xdr:rowOff>130569</xdr:rowOff>
    </xdr:to>
    <xdr:sp macro="" textlink="">
      <xdr:nvSpPr>
        <xdr:cNvPr id="828" name="楕円 827"/>
        <xdr:cNvSpPr/>
      </xdr:nvSpPr>
      <xdr:spPr>
        <a:xfrm>
          <a:off x="18605500" y="9630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54</xdr:row>
      <xdr:rowOff>147096</xdr:rowOff>
    </xdr:from>
    <xdr:ext cx="534377" cy="259045"/>
    <xdr:sp macro="" textlink="">
      <xdr:nvSpPr>
        <xdr:cNvPr id="829" name="テキスト ボックス 828"/>
        <xdr:cNvSpPr txBox="1"/>
      </xdr:nvSpPr>
      <xdr:spPr>
        <a:xfrm>
          <a:off x="18389111" y="9405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1" name="直線コネクタ 840"/>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2" name="テキスト ボックス 841"/>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3" name="直線コネクタ 842"/>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4" name="テキスト ボックス 843"/>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5" name="直線コネクタ 844"/>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6" name="テキスト ボックス 845"/>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7" name="直線コネクタ 846"/>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8" name="テキスト ボックス 847"/>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9" name="直線コネクタ 848"/>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50" name="テキスト ボックス 849"/>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1" name="直線コネクタ 850"/>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52" name="テキスト ボックス 851"/>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4" name="テキスト ボックス 85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26364</xdr:rowOff>
    </xdr:from>
    <xdr:to>
      <xdr:col>116</xdr:col>
      <xdr:colOff>62864</xdr:colOff>
      <xdr:row>78</xdr:row>
      <xdr:rowOff>70614</xdr:rowOff>
    </xdr:to>
    <xdr:cxnSp macro="">
      <xdr:nvCxnSpPr>
        <xdr:cNvPr id="856" name="直線コネクタ 855"/>
        <xdr:cNvCxnSpPr/>
      </xdr:nvCxnSpPr>
      <xdr:spPr>
        <a:xfrm flipV="1">
          <a:off x="22159595" y="12199314"/>
          <a:ext cx="1269" cy="124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74441</xdr:rowOff>
    </xdr:from>
    <xdr:ext cx="534377" cy="259045"/>
    <xdr:sp macro="" textlink="">
      <xdr:nvSpPr>
        <xdr:cNvPr id="857" name="繰出金最小値テキスト"/>
        <xdr:cNvSpPr txBox="1"/>
      </xdr:nvSpPr>
      <xdr:spPr>
        <a:xfrm>
          <a:off x="22212300" y="13447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70614</xdr:rowOff>
    </xdr:from>
    <xdr:to>
      <xdr:col>116</xdr:col>
      <xdr:colOff>152400</xdr:colOff>
      <xdr:row>78</xdr:row>
      <xdr:rowOff>70614</xdr:rowOff>
    </xdr:to>
    <xdr:cxnSp macro="">
      <xdr:nvCxnSpPr>
        <xdr:cNvPr id="858" name="直線コネクタ 857"/>
        <xdr:cNvCxnSpPr/>
      </xdr:nvCxnSpPr>
      <xdr:spPr>
        <a:xfrm>
          <a:off x="22072600" y="13443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144491</xdr:rowOff>
    </xdr:from>
    <xdr:ext cx="599010" cy="259045"/>
    <xdr:sp macro="" textlink="">
      <xdr:nvSpPr>
        <xdr:cNvPr id="859" name="繰出金最大値テキスト"/>
        <xdr:cNvSpPr txBox="1"/>
      </xdr:nvSpPr>
      <xdr:spPr>
        <a:xfrm>
          <a:off x="22212300" y="11974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26364</xdr:rowOff>
    </xdr:from>
    <xdr:to>
      <xdr:col>116</xdr:col>
      <xdr:colOff>152400</xdr:colOff>
      <xdr:row>71</xdr:row>
      <xdr:rowOff>26364</xdr:rowOff>
    </xdr:to>
    <xdr:cxnSp macro="">
      <xdr:nvCxnSpPr>
        <xdr:cNvPr id="860" name="直線コネクタ 859"/>
        <xdr:cNvCxnSpPr/>
      </xdr:nvCxnSpPr>
      <xdr:spPr>
        <a:xfrm>
          <a:off x="22072600" y="1219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149367</xdr:rowOff>
    </xdr:from>
    <xdr:to>
      <xdr:col>116</xdr:col>
      <xdr:colOff>63500</xdr:colOff>
      <xdr:row>73</xdr:row>
      <xdr:rowOff>14574</xdr:rowOff>
    </xdr:to>
    <xdr:cxnSp macro="">
      <xdr:nvCxnSpPr>
        <xdr:cNvPr id="861" name="直線コネクタ 860"/>
        <xdr:cNvCxnSpPr/>
      </xdr:nvCxnSpPr>
      <xdr:spPr>
        <a:xfrm flipV="1">
          <a:off x="21323300" y="12493767"/>
          <a:ext cx="838200" cy="36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54967</xdr:rowOff>
    </xdr:from>
    <xdr:ext cx="534377" cy="259045"/>
    <xdr:sp macro="" textlink="">
      <xdr:nvSpPr>
        <xdr:cNvPr id="862" name="繰出金平均値テキスト"/>
        <xdr:cNvSpPr txBox="1"/>
      </xdr:nvSpPr>
      <xdr:spPr>
        <a:xfrm>
          <a:off x="22212300" y="12913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76540</xdr:rowOff>
    </xdr:from>
    <xdr:to>
      <xdr:col>116</xdr:col>
      <xdr:colOff>114300</xdr:colOff>
      <xdr:row>76</xdr:row>
      <xdr:rowOff>6690</xdr:rowOff>
    </xdr:to>
    <xdr:sp macro="" textlink="">
      <xdr:nvSpPr>
        <xdr:cNvPr id="863" name="フローチャート: 判断 862"/>
        <xdr:cNvSpPr/>
      </xdr:nvSpPr>
      <xdr:spPr>
        <a:xfrm>
          <a:off x="22110700" y="1293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14574</xdr:rowOff>
    </xdr:from>
    <xdr:to>
      <xdr:col>111</xdr:col>
      <xdr:colOff>177800</xdr:colOff>
      <xdr:row>73</xdr:row>
      <xdr:rowOff>112040</xdr:rowOff>
    </xdr:to>
    <xdr:cxnSp macro="">
      <xdr:nvCxnSpPr>
        <xdr:cNvPr id="864" name="直線コネクタ 863"/>
        <xdr:cNvCxnSpPr/>
      </xdr:nvCxnSpPr>
      <xdr:spPr>
        <a:xfrm flipV="1">
          <a:off x="20434300" y="12530424"/>
          <a:ext cx="889000" cy="97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81111</xdr:rowOff>
    </xdr:from>
    <xdr:to>
      <xdr:col>112</xdr:col>
      <xdr:colOff>38100</xdr:colOff>
      <xdr:row>76</xdr:row>
      <xdr:rowOff>11261</xdr:rowOff>
    </xdr:to>
    <xdr:sp macro="" textlink="">
      <xdr:nvSpPr>
        <xdr:cNvPr id="865" name="フローチャート: 判断 864"/>
        <xdr:cNvSpPr/>
      </xdr:nvSpPr>
      <xdr:spPr>
        <a:xfrm>
          <a:off x="21272500" y="1293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2388</xdr:rowOff>
    </xdr:from>
    <xdr:ext cx="534377" cy="259045"/>
    <xdr:sp macro="" textlink="">
      <xdr:nvSpPr>
        <xdr:cNvPr id="866" name="テキスト ボックス 865"/>
        <xdr:cNvSpPr txBox="1"/>
      </xdr:nvSpPr>
      <xdr:spPr>
        <a:xfrm>
          <a:off x="21056111" y="1303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112040</xdr:rowOff>
    </xdr:from>
    <xdr:to>
      <xdr:col>107</xdr:col>
      <xdr:colOff>50800</xdr:colOff>
      <xdr:row>73</xdr:row>
      <xdr:rowOff>168994</xdr:rowOff>
    </xdr:to>
    <xdr:cxnSp macro="">
      <xdr:nvCxnSpPr>
        <xdr:cNvPr id="867" name="直線コネクタ 866"/>
        <xdr:cNvCxnSpPr/>
      </xdr:nvCxnSpPr>
      <xdr:spPr>
        <a:xfrm flipV="1">
          <a:off x="19545300" y="12627890"/>
          <a:ext cx="889000" cy="5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36404</xdr:rowOff>
    </xdr:from>
    <xdr:to>
      <xdr:col>107</xdr:col>
      <xdr:colOff>101600</xdr:colOff>
      <xdr:row>75</xdr:row>
      <xdr:rowOff>138004</xdr:rowOff>
    </xdr:to>
    <xdr:sp macro="" textlink="">
      <xdr:nvSpPr>
        <xdr:cNvPr id="868" name="フローチャート: 判断 867"/>
        <xdr:cNvSpPr/>
      </xdr:nvSpPr>
      <xdr:spPr>
        <a:xfrm>
          <a:off x="20383500" y="12895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129131</xdr:rowOff>
    </xdr:from>
    <xdr:ext cx="534377" cy="259045"/>
    <xdr:sp macro="" textlink="">
      <xdr:nvSpPr>
        <xdr:cNvPr id="869" name="テキスト ボックス 868"/>
        <xdr:cNvSpPr txBox="1"/>
      </xdr:nvSpPr>
      <xdr:spPr>
        <a:xfrm>
          <a:off x="20167111" y="1298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168994</xdr:rowOff>
    </xdr:from>
    <xdr:to>
      <xdr:col>102</xdr:col>
      <xdr:colOff>114300</xdr:colOff>
      <xdr:row>74</xdr:row>
      <xdr:rowOff>172</xdr:rowOff>
    </xdr:to>
    <xdr:cxnSp macro="">
      <xdr:nvCxnSpPr>
        <xdr:cNvPr id="870" name="直線コネクタ 869"/>
        <xdr:cNvCxnSpPr/>
      </xdr:nvCxnSpPr>
      <xdr:spPr>
        <a:xfrm flipV="1">
          <a:off x="18656300" y="12684844"/>
          <a:ext cx="889000" cy="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38869</xdr:rowOff>
    </xdr:from>
    <xdr:to>
      <xdr:col>102</xdr:col>
      <xdr:colOff>165100</xdr:colOff>
      <xdr:row>75</xdr:row>
      <xdr:rowOff>140469</xdr:rowOff>
    </xdr:to>
    <xdr:sp macro="" textlink="">
      <xdr:nvSpPr>
        <xdr:cNvPr id="871" name="フローチャート: 判断 870"/>
        <xdr:cNvSpPr/>
      </xdr:nvSpPr>
      <xdr:spPr>
        <a:xfrm>
          <a:off x="19494500" y="1289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131596</xdr:rowOff>
    </xdr:from>
    <xdr:ext cx="534377" cy="259045"/>
    <xdr:sp macro="" textlink="">
      <xdr:nvSpPr>
        <xdr:cNvPr id="872" name="テキスト ボックス 871"/>
        <xdr:cNvSpPr txBox="1"/>
      </xdr:nvSpPr>
      <xdr:spPr>
        <a:xfrm>
          <a:off x="19278111" y="1299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58284</xdr:rowOff>
    </xdr:from>
    <xdr:to>
      <xdr:col>98</xdr:col>
      <xdr:colOff>38100</xdr:colOff>
      <xdr:row>75</xdr:row>
      <xdr:rowOff>159885</xdr:rowOff>
    </xdr:to>
    <xdr:sp macro="" textlink="">
      <xdr:nvSpPr>
        <xdr:cNvPr id="873" name="フローチャート: 判断 872"/>
        <xdr:cNvSpPr/>
      </xdr:nvSpPr>
      <xdr:spPr>
        <a:xfrm>
          <a:off x="18605500" y="129170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151010</xdr:rowOff>
    </xdr:from>
    <xdr:ext cx="534377" cy="259045"/>
    <xdr:sp macro="" textlink="">
      <xdr:nvSpPr>
        <xdr:cNvPr id="874" name="テキスト ボックス 873"/>
        <xdr:cNvSpPr txBox="1"/>
      </xdr:nvSpPr>
      <xdr:spPr>
        <a:xfrm>
          <a:off x="18389111" y="13009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98567</xdr:rowOff>
    </xdr:from>
    <xdr:to>
      <xdr:col>116</xdr:col>
      <xdr:colOff>114300</xdr:colOff>
      <xdr:row>73</xdr:row>
      <xdr:rowOff>28717</xdr:rowOff>
    </xdr:to>
    <xdr:sp macro="" textlink="">
      <xdr:nvSpPr>
        <xdr:cNvPr id="880" name="楕円 879"/>
        <xdr:cNvSpPr/>
      </xdr:nvSpPr>
      <xdr:spPr>
        <a:xfrm>
          <a:off x="22110700" y="1244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121444</xdr:rowOff>
    </xdr:from>
    <xdr:ext cx="534377" cy="259045"/>
    <xdr:sp macro="" textlink="">
      <xdr:nvSpPr>
        <xdr:cNvPr id="881" name="繰出金該当値テキスト"/>
        <xdr:cNvSpPr txBox="1"/>
      </xdr:nvSpPr>
      <xdr:spPr>
        <a:xfrm>
          <a:off x="22212300" y="12294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135224</xdr:rowOff>
    </xdr:from>
    <xdr:to>
      <xdr:col>112</xdr:col>
      <xdr:colOff>38100</xdr:colOff>
      <xdr:row>73</xdr:row>
      <xdr:rowOff>65374</xdr:rowOff>
    </xdr:to>
    <xdr:sp macro="" textlink="">
      <xdr:nvSpPr>
        <xdr:cNvPr id="882" name="楕円 881"/>
        <xdr:cNvSpPr/>
      </xdr:nvSpPr>
      <xdr:spPr>
        <a:xfrm>
          <a:off x="21272500" y="1247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81901</xdr:rowOff>
    </xdr:from>
    <xdr:ext cx="534377" cy="259045"/>
    <xdr:sp macro="" textlink="">
      <xdr:nvSpPr>
        <xdr:cNvPr id="883" name="テキスト ボックス 882"/>
        <xdr:cNvSpPr txBox="1"/>
      </xdr:nvSpPr>
      <xdr:spPr>
        <a:xfrm>
          <a:off x="21056111" y="1225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61240</xdr:rowOff>
    </xdr:from>
    <xdr:to>
      <xdr:col>107</xdr:col>
      <xdr:colOff>101600</xdr:colOff>
      <xdr:row>73</xdr:row>
      <xdr:rowOff>162840</xdr:rowOff>
    </xdr:to>
    <xdr:sp macro="" textlink="">
      <xdr:nvSpPr>
        <xdr:cNvPr id="884" name="楕円 883"/>
        <xdr:cNvSpPr/>
      </xdr:nvSpPr>
      <xdr:spPr>
        <a:xfrm>
          <a:off x="20383500" y="1257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7917</xdr:rowOff>
    </xdr:from>
    <xdr:ext cx="534377" cy="259045"/>
    <xdr:sp macro="" textlink="">
      <xdr:nvSpPr>
        <xdr:cNvPr id="885" name="テキスト ボックス 884"/>
        <xdr:cNvSpPr txBox="1"/>
      </xdr:nvSpPr>
      <xdr:spPr>
        <a:xfrm>
          <a:off x="20167111" y="12352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118194</xdr:rowOff>
    </xdr:from>
    <xdr:to>
      <xdr:col>102</xdr:col>
      <xdr:colOff>165100</xdr:colOff>
      <xdr:row>74</xdr:row>
      <xdr:rowOff>48344</xdr:rowOff>
    </xdr:to>
    <xdr:sp macro="" textlink="">
      <xdr:nvSpPr>
        <xdr:cNvPr id="886" name="楕円 885"/>
        <xdr:cNvSpPr/>
      </xdr:nvSpPr>
      <xdr:spPr>
        <a:xfrm>
          <a:off x="19494500" y="1263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64871</xdr:rowOff>
    </xdr:from>
    <xdr:ext cx="534377" cy="259045"/>
    <xdr:sp macro="" textlink="">
      <xdr:nvSpPr>
        <xdr:cNvPr id="887" name="テキスト ボックス 886"/>
        <xdr:cNvSpPr txBox="1"/>
      </xdr:nvSpPr>
      <xdr:spPr>
        <a:xfrm>
          <a:off x="19278111" y="1240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120822</xdr:rowOff>
    </xdr:from>
    <xdr:to>
      <xdr:col>98</xdr:col>
      <xdr:colOff>38100</xdr:colOff>
      <xdr:row>74</xdr:row>
      <xdr:rowOff>50972</xdr:rowOff>
    </xdr:to>
    <xdr:sp macro="" textlink="">
      <xdr:nvSpPr>
        <xdr:cNvPr id="888" name="楕円 887"/>
        <xdr:cNvSpPr/>
      </xdr:nvSpPr>
      <xdr:spPr>
        <a:xfrm>
          <a:off x="18605500" y="12636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67499</xdr:rowOff>
    </xdr:from>
    <xdr:ext cx="534377" cy="259045"/>
    <xdr:sp macro="" textlink="">
      <xdr:nvSpPr>
        <xdr:cNvPr id="889" name="テキスト ボックス 888"/>
        <xdr:cNvSpPr txBox="1"/>
      </xdr:nvSpPr>
      <xdr:spPr>
        <a:xfrm>
          <a:off x="18389111" y="12411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普通建設事業費は住民一人当たり１４３，５６４円となっており、類似団体と比較して一人当たりのコストが高い状況となっているが、そのうち更新整備に係る費用についても、類似団体に比べ６６，３９０円高い状況となっている。令和３年度においても、新庁舎建設事業により大幅に増加している。今後、公共施設等の老朽化対策に要する経費が増加していくことが想定されるが、公共施設等総合管理計画の基本方針に基づき、事業の取捨選択を行うことにより事業費の減少をめざすことと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貸付金は住民一人当たり１２，２８１円となっており、類似団体と比較して一人当たりのコストが高い状況となっている。これは、企業立地及び雇用の拡大を目的に取り組んできた、産業立地促進資金貸付事業によるところが大きく、貸付金総額の９割以上を占め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繰出金は住民一人当たり９０，４０８円となっており、類似団体と比較して一人当たりのコストが高い状況となっている。これは、特別会計（国民健康保険、介護保険、後期高齢者医療保険、簡易水道事業、公共下水道、地域集落排水事業）他への繰出金であり、中でも公共下水道事業については、起債償還額のピークを迎える令和３年まで４億円を超える繰出金を見込んで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13,059
12,994
208.39
11,514,199
10,916,506
543,403
5,390,503
9,806,773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60.8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154940</xdr:rowOff>
    </xdr:from>
    <xdr:to>
      <xdr:col>24</xdr:col>
      <xdr:colOff>62865</xdr:colOff>
      <xdr:row>38</xdr:row>
      <xdr:rowOff>132842</xdr:rowOff>
    </xdr:to>
    <xdr:cxnSp macro="">
      <xdr:nvCxnSpPr>
        <xdr:cNvPr id="56" name="直線コネクタ 55"/>
        <xdr:cNvCxnSpPr/>
      </xdr:nvCxnSpPr>
      <xdr:spPr>
        <a:xfrm flipV="1">
          <a:off x="4633595" y="5126990"/>
          <a:ext cx="1270" cy="152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136669</xdr:rowOff>
    </xdr:from>
    <xdr:ext cx="469744" cy="259045"/>
    <xdr:sp macro="" textlink="">
      <xdr:nvSpPr>
        <xdr:cNvPr id="57" name="議会費最小値テキスト"/>
        <xdr:cNvSpPr txBox="1"/>
      </xdr:nvSpPr>
      <xdr:spPr>
        <a:xfrm>
          <a:off x="4686300" y="665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132842</xdr:rowOff>
    </xdr:from>
    <xdr:to>
      <xdr:col>24</xdr:col>
      <xdr:colOff>152400</xdr:colOff>
      <xdr:row>38</xdr:row>
      <xdr:rowOff>132842</xdr:rowOff>
    </xdr:to>
    <xdr:cxnSp macro="">
      <xdr:nvCxnSpPr>
        <xdr:cNvPr id="58" name="直線コネクタ 57"/>
        <xdr:cNvCxnSpPr/>
      </xdr:nvCxnSpPr>
      <xdr:spPr>
        <a:xfrm>
          <a:off x="4546600" y="6647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101617</xdr:rowOff>
    </xdr:from>
    <xdr:ext cx="534377" cy="259045"/>
    <xdr:sp macro="" textlink="">
      <xdr:nvSpPr>
        <xdr:cNvPr id="59" name="議会費最大値テキスト"/>
        <xdr:cNvSpPr txBox="1"/>
      </xdr:nvSpPr>
      <xdr:spPr>
        <a:xfrm>
          <a:off x="4686300" y="490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154940</xdr:rowOff>
    </xdr:from>
    <xdr:to>
      <xdr:col>24</xdr:col>
      <xdr:colOff>152400</xdr:colOff>
      <xdr:row>29</xdr:row>
      <xdr:rowOff>154940</xdr:rowOff>
    </xdr:to>
    <xdr:cxnSp macro="">
      <xdr:nvCxnSpPr>
        <xdr:cNvPr id="60" name="直線コネクタ 59"/>
        <xdr:cNvCxnSpPr/>
      </xdr:nvCxnSpPr>
      <xdr:spPr>
        <a:xfrm>
          <a:off x="4546600" y="5126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17590</xdr:rowOff>
    </xdr:from>
    <xdr:to>
      <xdr:col>24</xdr:col>
      <xdr:colOff>63500</xdr:colOff>
      <xdr:row>36</xdr:row>
      <xdr:rowOff>94171</xdr:rowOff>
    </xdr:to>
    <xdr:cxnSp macro="">
      <xdr:nvCxnSpPr>
        <xdr:cNvPr id="61" name="直線コネクタ 60"/>
        <xdr:cNvCxnSpPr/>
      </xdr:nvCxnSpPr>
      <xdr:spPr>
        <a:xfrm flipV="1">
          <a:off x="3797300" y="6189790"/>
          <a:ext cx="838200" cy="76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2557</xdr:rowOff>
    </xdr:from>
    <xdr:ext cx="469744" cy="259045"/>
    <xdr:sp macro="" textlink="">
      <xdr:nvSpPr>
        <xdr:cNvPr id="62" name="議会費平均値テキスト"/>
        <xdr:cNvSpPr txBox="1"/>
      </xdr:nvSpPr>
      <xdr:spPr>
        <a:xfrm>
          <a:off x="4686300" y="6174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24130</xdr:rowOff>
    </xdr:from>
    <xdr:to>
      <xdr:col>24</xdr:col>
      <xdr:colOff>114300</xdr:colOff>
      <xdr:row>36</xdr:row>
      <xdr:rowOff>125730</xdr:rowOff>
    </xdr:to>
    <xdr:sp macro="" textlink="">
      <xdr:nvSpPr>
        <xdr:cNvPr id="63" name="フローチャート: 判断 62"/>
        <xdr:cNvSpPr/>
      </xdr:nvSpPr>
      <xdr:spPr>
        <a:xfrm>
          <a:off x="45847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94171</xdr:rowOff>
    </xdr:from>
    <xdr:to>
      <xdr:col>19</xdr:col>
      <xdr:colOff>177800</xdr:colOff>
      <xdr:row>36</xdr:row>
      <xdr:rowOff>139319</xdr:rowOff>
    </xdr:to>
    <xdr:cxnSp macro="">
      <xdr:nvCxnSpPr>
        <xdr:cNvPr id="64" name="直線コネクタ 63"/>
        <xdr:cNvCxnSpPr/>
      </xdr:nvCxnSpPr>
      <xdr:spPr>
        <a:xfrm flipV="1">
          <a:off x="2908300" y="6266371"/>
          <a:ext cx="889000" cy="4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25654</xdr:rowOff>
    </xdr:from>
    <xdr:to>
      <xdr:col>20</xdr:col>
      <xdr:colOff>38100</xdr:colOff>
      <xdr:row>36</xdr:row>
      <xdr:rowOff>127254</xdr:rowOff>
    </xdr:to>
    <xdr:sp macro="" textlink="">
      <xdr:nvSpPr>
        <xdr:cNvPr id="65" name="フローチャート: 判断 64"/>
        <xdr:cNvSpPr/>
      </xdr:nvSpPr>
      <xdr:spPr>
        <a:xfrm>
          <a:off x="3746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143781</xdr:rowOff>
    </xdr:from>
    <xdr:ext cx="469744" cy="259045"/>
    <xdr:sp macro="" textlink="">
      <xdr:nvSpPr>
        <xdr:cNvPr id="66" name="テキスト ボックス 65"/>
        <xdr:cNvSpPr txBox="1"/>
      </xdr:nvSpPr>
      <xdr:spPr>
        <a:xfrm>
          <a:off x="3562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139319</xdr:rowOff>
    </xdr:from>
    <xdr:to>
      <xdr:col>15</xdr:col>
      <xdr:colOff>50800</xdr:colOff>
      <xdr:row>36</xdr:row>
      <xdr:rowOff>166941</xdr:rowOff>
    </xdr:to>
    <xdr:cxnSp macro="">
      <xdr:nvCxnSpPr>
        <xdr:cNvPr id="67" name="直線コネクタ 66"/>
        <xdr:cNvCxnSpPr/>
      </xdr:nvCxnSpPr>
      <xdr:spPr>
        <a:xfrm flipV="1">
          <a:off x="2019300" y="6311519"/>
          <a:ext cx="889000" cy="2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134620</xdr:rowOff>
    </xdr:from>
    <xdr:to>
      <xdr:col>15</xdr:col>
      <xdr:colOff>101600</xdr:colOff>
      <xdr:row>36</xdr:row>
      <xdr:rowOff>64770</xdr:rowOff>
    </xdr:to>
    <xdr:sp macro="" textlink="">
      <xdr:nvSpPr>
        <xdr:cNvPr id="68" name="フローチャート: 判断 67"/>
        <xdr:cNvSpPr/>
      </xdr:nvSpPr>
      <xdr:spPr>
        <a:xfrm>
          <a:off x="2857500" y="613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81297</xdr:rowOff>
    </xdr:from>
    <xdr:ext cx="469744" cy="259045"/>
    <xdr:sp macro="" textlink="">
      <xdr:nvSpPr>
        <xdr:cNvPr id="69" name="テキスト ボックス 68"/>
        <xdr:cNvSpPr txBox="1"/>
      </xdr:nvSpPr>
      <xdr:spPr>
        <a:xfrm>
          <a:off x="2673428" y="59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166941</xdr:rowOff>
    </xdr:from>
    <xdr:to>
      <xdr:col>10</xdr:col>
      <xdr:colOff>114300</xdr:colOff>
      <xdr:row>36</xdr:row>
      <xdr:rowOff>169609</xdr:rowOff>
    </xdr:to>
    <xdr:cxnSp macro="">
      <xdr:nvCxnSpPr>
        <xdr:cNvPr id="70" name="直線コネクタ 69"/>
        <xdr:cNvCxnSpPr/>
      </xdr:nvCxnSpPr>
      <xdr:spPr>
        <a:xfrm flipV="1">
          <a:off x="1130300" y="6339141"/>
          <a:ext cx="88900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165862</xdr:rowOff>
    </xdr:from>
    <xdr:to>
      <xdr:col>10</xdr:col>
      <xdr:colOff>165100</xdr:colOff>
      <xdr:row>36</xdr:row>
      <xdr:rowOff>96012</xdr:rowOff>
    </xdr:to>
    <xdr:sp macro="" textlink="">
      <xdr:nvSpPr>
        <xdr:cNvPr id="71" name="フローチャート: 判断 70"/>
        <xdr:cNvSpPr/>
      </xdr:nvSpPr>
      <xdr:spPr>
        <a:xfrm>
          <a:off x="1968500" y="61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112539</xdr:rowOff>
    </xdr:from>
    <xdr:ext cx="469744" cy="259045"/>
    <xdr:sp macro="" textlink="">
      <xdr:nvSpPr>
        <xdr:cNvPr id="72" name="テキスト ボックス 71"/>
        <xdr:cNvSpPr txBox="1"/>
      </xdr:nvSpPr>
      <xdr:spPr>
        <a:xfrm>
          <a:off x="1784428" y="594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11938</xdr:rowOff>
    </xdr:from>
    <xdr:to>
      <xdr:col>6</xdr:col>
      <xdr:colOff>38100</xdr:colOff>
      <xdr:row>36</xdr:row>
      <xdr:rowOff>113538</xdr:rowOff>
    </xdr:to>
    <xdr:sp macro="" textlink="">
      <xdr:nvSpPr>
        <xdr:cNvPr id="73" name="フローチャート: 判断 72"/>
        <xdr:cNvSpPr/>
      </xdr:nvSpPr>
      <xdr:spPr>
        <a:xfrm>
          <a:off x="1079500" y="61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130065</xdr:rowOff>
    </xdr:from>
    <xdr:ext cx="469744" cy="259045"/>
    <xdr:sp macro="" textlink="">
      <xdr:nvSpPr>
        <xdr:cNvPr id="74" name="テキスト ボックス 73"/>
        <xdr:cNvSpPr txBox="1"/>
      </xdr:nvSpPr>
      <xdr:spPr>
        <a:xfrm>
          <a:off x="895428" y="595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138240</xdr:rowOff>
    </xdr:from>
    <xdr:to>
      <xdr:col>24</xdr:col>
      <xdr:colOff>114300</xdr:colOff>
      <xdr:row>36</xdr:row>
      <xdr:rowOff>68390</xdr:rowOff>
    </xdr:to>
    <xdr:sp macro="" textlink="">
      <xdr:nvSpPr>
        <xdr:cNvPr id="80" name="楕円 79"/>
        <xdr:cNvSpPr/>
      </xdr:nvSpPr>
      <xdr:spPr>
        <a:xfrm>
          <a:off x="4584700" y="613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161117</xdr:rowOff>
    </xdr:from>
    <xdr:ext cx="469744" cy="259045"/>
    <xdr:sp macro="" textlink="">
      <xdr:nvSpPr>
        <xdr:cNvPr id="81" name="議会費該当値テキスト"/>
        <xdr:cNvSpPr txBox="1"/>
      </xdr:nvSpPr>
      <xdr:spPr>
        <a:xfrm>
          <a:off x="4686300" y="599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43371</xdr:rowOff>
    </xdr:from>
    <xdr:to>
      <xdr:col>20</xdr:col>
      <xdr:colOff>38100</xdr:colOff>
      <xdr:row>36</xdr:row>
      <xdr:rowOff>144971</xdr:rowOff>
    </xdr:to>
    <xdr:sp macro="" textlink="">
      <xdr:nvSpPr>
        <xdr:cNvPr id="82" name="楕円 81"/>
        <xdr:cNvSpPr/>
      </xdr:nvSpPr>
      <xdr:spPr>
        <a:xfrm>
          <a:off x="3746500" y="621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136098</xdr:rowOff>
    </xdr:from>
    <xdr:ext cx="469744" cy="259045"/>
    <xdr:sp macro="" textlink="">
      <xdr:nvSpPr>
        <xdr:cNvPr id="83" name="テキスト ボックス 82"/>
        <xdr:cNvSpPr txBox="1"/>
      </xdr:nvSpPr>
      <xdr:spPr>
        <a:xfrm>
          <a:off x="3562428" y="630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88519</xdr:rowOff>
    </xdr:from>
    <xdr:to>
      <xdr:col>15</xdr:col>
      <xdr:colOff>101600</xdr:colOff>
      <xdr:row>37</xdr:row>
      <xdr:rowOff>18669</xdr:rowOff>
    </xdr:to>
    <xdr:sp macro="" textlink="">
      <xdr:nvSpPr>
        <xdr:cNvPr id="84" name="楕円 83"/>
        <xdr:cNvSpPr/>
      </xdr:nvSpPr>
      <xdr:spPr>
        <a:xfrm>
          <a:off x="2857500" y="626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9796</xdr:rowOff>
    </xdr:from>
    <xdr:ext cx="469744" cy="259045"/>
    <xdr:sp macro="" textlink="">
      <xdr:nvSpPr>
        <xdr:cNvPr id="85" name="テキスト ボックス 84"/>
        <xdr:cNvSpPr txBox="1"/>
      </xdr:nvSpPr>
      <xdr:spPr>
        <a:xfrm>
          <a:off x="2673428" y="6353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116141</xdr:rowOff>
    </xdr:from>
    <xdr:to>
      <xdr:col>10</xdr:col>
      <xdr:colOff>165100</xdr:colOff>
      <xdr:row>37</xdr:row>
      <xdr:rowOff>46291</xdr:rowOff>
    </xdr:to>
    <xdr:sp macro="" textlink="">
      <xdr:nvSpPr>
        <xdr:cNvPr id="86" name="楕円 85"/>
        <xdr:cNvSpPr/>
      </xdr:nvSpPr>
      <xdr:spPr>
        <a:xfrm>
          <a:off x="1968500" y="628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37418</xdr:rowOff>
    </xdr:from>
    <xdr:ext cx="469744" cy="259045"/>
    <xdr:sp macro="" textlink="">
      <xdr:nvSpPr>
        <xdr:cNvPr id="87" name="テキスト ボックス 86"/>
        <xdr:cNvSpPr txBox="1"/>
      </xdr:nvSpPr>
      <xdr:spPr>
        <a:xfrm>
          <a:off x="1784428" y="6381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118809</xdr:rowOff>
    </xdr:from>
    <xdr:to>
      <xdr:col>6</xdr:col>
      <xdr:colOff>38100</xdr:colOff>
      <xdr:row>37</xdr:row>
      <xdr:rowOff>48959</xdr:rowOff>
    </xdr:to>
    <xdr:sp macro="" textlink="">
      <xdr:nvSpPr>
        <xdr:cNvPr id="88" name="楕円 87"/>
        <xdr:cNvSpPr/>
      </xdr:nvSpPr>
      <xdr:spPr>
        <a:xfrm>
          <a:off x="1079500" y="629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40086</xdr:rowOff>
    </xdr:from>
    <xdr:ext cx="469744" cy="259045"/>
    <xdr:sp macro="" textlink="">
      <xdr:nvSpPr>
        <xdr:cNvPr id="89" name="テキスト ボックス 88"/>
        <xdr:cNvSpPr txBox="1"/>
      </xdr:nvSpPr>
      <xdr:spPr>
        <a:xfrm>
          <a:off x="895428" y="6383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39451</xdr:rowOff>
    </xdr:from>
    <xdr:to>
      <xdr:col>24</xdr:col>
      <xdr:colOff>62865</xdr:colOff>
      <xdr:row>57</xdr:row>
      <xdr:rowOff>168115</xdr:rowOff>
    </xdr:to>
    <xdr:cxnSp macro="">
      <xdr:nvCxnSpPr>
        <xdr:cNvPr id="113" name="直線コネクタ 112"/>
        <xdr:cNvCxnSpPr/>
      </xdr:nvCxnSpPr>
      <xdr:spPr>
        <a:xfrm flipV="1">
          <a:off x="4633595" y="8611951"/>
          <a:ext cx="1270" cy="1328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492</xdr:rowOff>
    </xdr:from>
    <xdr:ext cx="534377" cy="259045"/>
    <xdr:sp macro="" textlink="">
      <xdr:nvSpPr>
        <xdr:cNvPr id="114" name="総務費最小値テキスト"/>
        <xdr:cNvSpPr txBox="1"/>
      </xdr:nvSpPr>
      <xdr:spPr>
        <a:xfrm>
          <a:off x="4686300" y="9944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168115</xdr:rowOff>
    </xdr:from>
    <xdr:to>
      <xdr:col>24</xdr:col>
      <xdr:colOff>152400</xdr:colOff>
      <xdr:row>57</xdr:row>
      <xdr:rowOff>168115</xdr:rowOff>
    </xdr:to>
    <xdr:cxnSp macro="">
      <xdr:nvCxnSpPr>
        <xdr:cNvPr id="115" name="直線コネクタ 114"/>
        <xdr:cNvCxnSpPr/>
      </xdr:nvCxnSpPr>
      <xdr:spPr>
        <a:xfrm>
          <a:off x="4546600" y="9940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157578</xdr:rowOff>
    </xdr:from>
    <xdr:ext cx="599010" cy="259045"/>
    <xdr:sp macro="" textlink="">
      <xdr:nvSpPr>
        <xdr:cNvPr id="116" name="総務費最大値テキスト"/>
        <xdr:cNvSpPr txBox="1"/>
      </xdr:nvSpPr>
      <xdr:spPr>
        <a:xfrm>
          <a:off x="4686300" y="8387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406,312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39451</xdr:rowOff>
    </xdr:from>
    <xdr:to>
      <xdr:col>24</xdr:col>
      <xdr:colOff>152400</xdr:colOff>
      <xdr:row>50</xdr:row>
      <xdr:rowOff>39451</xdr:rowOff>
    </xdr:to>
    <xdr:cxnSp macro="">
      <xdr:nvCxnSpPr>
        <xdr:cNvPr id="117" name="直線コネクタ 116"/>
        <xdr:cNvCxnSpPr/>
      </xdr:nvCxnSpPr>
      <xdr:spPr>
        <a:xfrm>
          <a:off x="4546600" y="8611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80497</xdr:rowOff>
    </xdr:from>
    <xdr:to>
      <xdr:col>24</xdr:col>
      <xdr:colOff>63500</xdr:colOff>
      <xdr:row>54</xdr:row>
      <xdr:rowOff>64457</xdr:rowOff>
    </xdr:to>
    <xdr:cxnSp macro="">
      <xdr:nvCxnSpPr>
        <xdr:cNvPr id="118" name="直線コネクタ 117"/>
        <xdr:cNvCxnSpPr/>
      </xdr:nvCxnSpPr>
      <xdr:spPr>
        <a:xfrm>
          <a:off x="3797300" y="8995897"/>
          <a:ext cx="838200" cy="32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143641</xdr:rowOff>
    </xdr:from>
    <xdr:ext cx="599010" cy="259045"/>
    <xdr:sp macro="" textlink="">
      <xdr:nvSpPr>
        <xdr:cNvPr id="119" name="総務費平均値テキスト"/>
        <xdr:cNvSpPr txBox="1"/>
      </xdr:nvSpPr>
      <xdr:spPr>
        <a:xfrm>
          <a:off x="4686300" y="95733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165214</xdr:rowOff>
    </xdr:from>
    <xdr:to>
      <xdr:col>24</xdr:col>
      <xdr:colOff>114300</xdr:colOff>
      <xdr:row>56</xdr:row>
      <xdr:rowOff>95364</xdr:rowOff>
    </xdr:to>
    <xdr:sp macro="" textlink="">
      <xdr:nvSpPr>
        <xdr:cNvPr id="120" name="フローチャート: 判断 119"/>
        <xdr:cNvSpPr/>
      </xdr:nvSpPr>
      <xdr:spPr>
        <a:xfrm>
          <a:off x="4584700" y="959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80497</xdr:rowOff>
    </xdr:from>
    <xdr:to>
      <xdr:col>19</xdr:col>
      <xdr:colOff>177800</xdr:colOff>
      <xdr:row>55</xdr:row>
      <xdr:rowOff>157680</xdr:rowOff>
    </xdr:to>
    <xdr:cxnSp macro="">
      <xdr:nvCxnSpPr>
        <xdr:cNvPr id="121" name="直線コネクタ 120"/>
        <xdr:cNvCxnSpPr/>
      </xdr:nvCxnSpPr>
      <xdr:spPr>
        <a:xfrm flipV="1">
          <a:off x="2908300" y="8995897"/>
          <a:ext cx="889000" cy="591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53</xdr:row>
      <xdr:rowOff>153136</xdr:rowOff>
    </xdr:from>
    <xdr:to>
      <xdr:col>20</xdr:col>
      <xdr:colOff>38100</xdr:colOff>
      <xdr:row>54</xdr:row>
      <xdr:rowOff>83286</xdr:rowOff>
    </xdr:to>
    <xdr:sp macro="" textlink="">
      <xdr:nvSpPr>
        <xdr:cNvPr id="122" name="フローチャート: 判断 121"/>
        <xdr:cNvSpPr/>
      </xdr:nvSpPr>
      <xdr:spPr>
        <a:xfrm>
          <a:off x="3746500" y="923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74413</xdr:rowOff>
    </xdr:from>
    <xdr:ext cx="599010" cy="259045"/>
    <xdr:sp macro="" textlink="">
      <xdr:nvSpPr>
        <xdr:cNvPr id="123" name="テキスト ボックス 122"/>
        <xdr:cNvSpPr txBox="1"/>
      </xdr:nvSpPr>
      <xdr:spPr>
        <a:xfrm>
          <a:off x="3497795" y="933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157680</xdr:rowOff>
    </xdr:from>
    <xdr:to>
      <xdr:col>15</xdr:col>
      <xdr:colOff>50800</xdr:colOff>
      <xdr:row>57</xdr:row>
      <xdr:rowOff>14172</xdr:rowOff>
    </xdr:to>
    <xdr:cxnSp macro="">
      <xdr:nvCxnSpPr>
        <xdr:cNvPr id="124" name="直線コネクタ 123"/>
        <xdr:cNvCxnSpPr/>
      </xdr:nvCxnSpPr>
      <xdr:spPr>
        <a:xfrm flipV="1">
          <a:off x="2019300" y="9587430"/>
          <a:ext cx="889000" cy="19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84934</xdr:rowOff>
    </xdr:from>
    <xdr:to>
      <xdr:col>15</xdr:col>
      <xdr:colOff>101600</xdr:colOff>
      <xdr:row>57</xdr:row>
      <xdr:rowOff>15084</xdr:rowOff>
    </xdr:to>
    <xdr:sp macro="" textlink="">
      <xdr:nvSpPr>
        <xdr:cNvPr id="125" name="フローチャート: 判断 124"/>
        <xdr:cNvSpPr/>
      </xdr:nvSpPr>
      <xdr:spPr>
        <a:xfrm>
          <a:off x="2857500" y="968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6211</xdr:rowOff>
    </xdr:from>
    <xdr:ext cx="599010" cy="259045"/>
    <xdr:sp macro="" textlink="">
      <xdr:nvSpPr>
        <xdr:cNvPr id="126" name="テキスト ボックス 125"/>
        <xdr:cNvSpPr txBox="1"/>
      </xdr:nvSpPr>
      <xdr:spPr>
        <a:xfrm>
          <a:off x="2608795" y="9778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169898</xdr:rowOff>
    </xdr:from>
    <xdr:to>
      <xdr:col>10</xdr:col>
      <xdr:colOff>114300</xdr:colOff>
      <xdr:row>57</xdr:row>
      <xdr:rowOff>14172</xdr:rowOff>
    </xdr:to>
    <xdr:cxnSp macro="">
      <xdr:nvCxnSpPr>
        <xdr:cNvPr id="127" name="直線コネクタ 126"/>
        <xdr:cNvCxnSpPr/>
      </xdr:nvCxnSpPr>
      <xdr:spPr>
        <a:xfrm>
          <a:off x="1130300" y="9771098"/>
          <a:ext cx="889000" cy="15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100647</xdr:rowOff>
    </xdr:from>
    <xdr:to>
      <xdr:col>10</xdr:col>
      <xdr:colOff>165100</xdr:colOff>
      <xdr:row>57</xdr:row>
      <xdr:rowOff>30797</xdr:rowOff>
    </xdr:to>
    <xdr:sp macro="" textlink="">
      <xdr:nvSpPr>
        <xdr:cNvPr id="128" name="フローチャート: 判断 127"/>
        <xdr:cNvSpPr/>
      </xdr:nvSpPr>
      <xdr:spPr>
        <a:xfrm>
          <a:off x="1968500" y="9701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47324</xdr:rowOff>
    </xdr:from>
    <xdr:ext cx="599010" cy="259045"/>
    <xdr:sp macro="" textlink="">
      <xdr:nvSpPr>
        <xdr:cNvPr id="129" name="テキスト ボックス 128"/>
        <xdr:cNvSpPr txBox="1"/>
      </xdr:nvSpPr>
      <xdr:spPr>
        <a:xfrm>
          <a:off x="1719795" y="9477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142918</xdr:rowOff>
    </xdr:from>
    <xdr:to>
      <xdr:col>6</xdr:col>
      <xdr:colOff>38100</xdr:colOff>
      <xdr:row>57</xdr:row>
      <xdr:rowOff>73068</xdr:rowOff>
    </xdr:to>
    <xdr:sp macro="" textlink="">
      <xdr:nvSpPr>
        <xdr:cNvPr id="130" name="フローチャート: 判断 129"/>
        <xdr:cNvSpPr/>
      </xdr:nvSpPr>
      <xdr:spPr>
        <a:xfrm>
          <a:off x="1079500" y="9744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64195</xdr:rowOff>
    </xdr:from>
    <xdr:ext cx="534377" cy="259045"/>
    <xdr:sp macro="" textlink="">
      <xdr:nvSpPr>
        <xdr:cNvPr id="131" name="テキスト ボックス 130"/>
        <xdr:cNvSpPr txBox="1"/>
      </xdr:nvSpPr>
      <xdr:spPr>
        <a:xfrm>
          <a:off x="863111" y="983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13657</xdr:rowOff>
    </xdr:from>
    <xdr:to>
      <xdr:col>24</xdr:col>
      <xdr:colOff>114300</xdr:colOff>
      <xdr:row>54</xdr:row>
      <xdr:rowOff>115257</xdr:rowOff>
    </xdr:to>
    <xdr:sp macro="" textlink="">
      <xdr:nvSpPr>
        <xdr:cNvPr id="137" name="楕円 136"/>
        <xdr:cNvSpPr/>
      </xdr:nvSpPr>
      <xdr:spPr>
        <a:xfrm>
          <a:off x="4584700" y="92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36534</xdr:rowOff>
    </xdr:from>
    <xdr:ext cx="599010" cy="259045"/>
    <xdr:sp macro="" textlink="">
      <xdr:nvSpPr>
        <xdr:cNvPr id="138" name="総務費該当値テキスト"/>
        <xdr:cNvSpPr txBox="1"/>
      </xdr:nvSpPr>
      <xdr:spPr>
        <a:xfrm>
          <a:off x="4686300" y="9123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29697</xdr:rowOff>
    </xdr:from>
    <xdr:to>
      <xdr:col>20</xdr:col>
      <xdr:colOff>38100</xdr:colOff>
      <xdr:row>52</xdr:row>
      <xdr:rowOff>131297</xdr:rowOff>
    </xdr:to>
    <xdr:sp macro="" textlink="">
      <xdr:nvSpPr>
        <xdr:cNvPr id="139" name="楕円 138"/>
        <xdr:cNvSpPr/>
      </xdr:nvSpPr>
      <xdr:spPr>
        <a:xfrm>
          <a:off x="3746500" y="894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147824</xdr:rowOff>
    </xdr:from>
    <xdr:ext cx="599010" cy="259045"/>
    <xdr:sp macro="" textlink="">
      <xdr:nvSpPr>
        <xdr:cNvPr id="140" name="テキスト ボックス 139"/>
        <xdr:cNvSpPr txBox="1"/>
      </xdr:nvSpPr>
      <xdr:spPr>
        <a:xfrm>
          <a:off x="3497795" y="8720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106880</xdr:rowOff>
    </xdr:from>
    <xdr:to>
      <xdr:col>15</xdr:col>
      <xdr:colOff>101600</xdr:colOff>
      <xdr:row>56</xdr:row>
      <xdr:rowOff>37030</xdr:rowOff>
    </xdr:to>
    <xdr:sp macro="" textlink="">
      <xdr:nvSpPr>
        <xdr:cNvPr id="141" name="楕円 140"/>
        <xdr:cNvSpPr/>
      </xdr:nvSpPr>
      <xdr:spPr>
        <a:xfrm>
          <a:off x="2857500" y="953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53557</xdr:rowOff>
    </xdr:from>
    <xdr:ext cx="599010" cy="259045"/>
    <xdr:sp macro="" textlink="">
      <xdr:nvSpPr>
        <xdr:cNvPr id="142" name="テキスト ボックス 141"/>
        <xdr:cNvSpPr txBox="1"/>
      </xdr:nvSpPr>
      <xdr:spPr>
        <a:xfrm>
          <a:off x="2608795" y="9311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134822</xdr:rowOff>
    </xdr:from>
    <xdr:to>
      <xdr:col>10</xdr:col>
      <xdr:colOff>165100</xdr:colOff>
      <xdr:row>57</xdr:row>
      <xdr:rowOff>64972</xdr:rowOff>
    </xdr:to>
    <xdr:sp macro="" textlink="">
      <xdr:nvSpPr>
        <xdr:cNvPr id="143" name="楕円 142"/>
        <xdr:cNvSpPr/>
      </xdr:nvSpPr>
      <xdr:spPr>
        <a:xfrm>
          <a:off x="1968500" y="973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56099</xdr:rowOff>
    </xdr:from>
    <xdr:ext cx="534377" cy="259045"/>
    <xdr:sp macro="" textlink="">
      <xdr:nvSpPr>
        <xdr:cNvPr id="144" name="テキスト ボックス 143"/>
        <xdr:cNvSpPr txBox="1"/>
      </xdr:nvSpPr>
      <xdr:spPr>
        <a:xfrm>
          <a:off x="1752111" y="9828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119098</xdr:rowOff>
    </xdr:from>
    <xdr:to>
      <xdr:col>6</xdr:col>
      <xdr:colOff>38100</xdr:colOff>
      <xdr:row>57</xdr:row>
      <xdr:rowOff>49248</xdr:rowOff>
    </xdr:to>
    <xdr:sp macro="" textlink="">
      <xdr:nvSpPr>
        <xdr:cNvPr id="145" name="楕円 144"/>
        <xdr:cNvSpPr/>
      </xdr:nvSpPr>
      <xdr:spPr>
        <a:xfrm>
          <a:off x="1079500" y="972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65775</xdr:rowOff>
    </xdr:from>
    <xdr:ext cx="599010" cy="259045"/>
    <xdr:sp macro="" textlink="">
      <xdr:nvSpPr>
        <xdr:cNvPr id="146" name="テキスト ボックス 145"/>
        <xdr:cNvSpPr txBox="1"/>
      </xdr:nvSpPr>
      <xdr:spPr>
        <a:xfrm>
          <a:off x="830795" y="9495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108321</xdr:rowOff>
    </xdr:from>
    <xdr:to>
      <xdr:col>24</xdr:col>
      <xdr:colOff>62865</xdr:colOff>
      <xdr:row>77</xdr:row>
      <xdr:rowOff>158369</xdr:rowOff>
    </xdr:to>
    <xdr:cxnSp macro="">
      <xdr:nvCxnSpPr>
        <xdr:cNvPr id="171" name="直線コネクタ 170"/>
        <xdr:cNvCxnSpPr/>
      </xdr:nvCxnSpPr>
      <xdr:spPr>
        <a:xfrm flipV="1">
          <a:off x="4633595" y="12109821"/>
          <a:ext cx="1270" cy="1250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162196</xdr:rowOff>
    </xdr:from>
    <xdr:ext cx="599010" cy="259045"/>
    <xdr:sp macro="" textlink="">
      <xdr:nvSpPr>
        <xdr:cNvPr id="172" name="民生費最小値テキスト"/>
        <xdr:cNvSpPr txBox="1"/>
      </xdr:nvSpPr>
      <xdr:spPr>
        <a:xfrm>
          <a:off x="4686300" y="13363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158369</xdr:rowOff>
    </xdr:from>
    <xdr:to>
      <xdr:col>24</xdr:col>
      <xdr:colOff>152400</xdr:colOff>
      <xdr:row>77</xdr:row>
      <xdr:rowOff>158369</xdr:rowOff>
    </xdr:to>
    <xdr:cxnSp macro="">
      <xdr:nvCxnSpPr>
        <xdr:cNvPr id="173" name="直線コネクタ 172"/>
        <xdr:cNvCxnSpPr/>
      </xdr:nvCxnSpPr>
      <xdr:spPr>
        <a:xfrm>
          <a:off x="4546600" y="13360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54998</xdr:rowOff>
    </xdr:from>
    <xdr:ext cx="599010" cy="259045"/>
    <xdr:sp macro="" textlink="">
      <xdr:nvSpPr>
        <xdr:cNvPr id="174" name="民生費最大値テキスト"/>
        <xdr:cNvSpPr txBox="1"/>
      </xdr:nvSpPr>
      <xdr:spPr>
        <a:xfrm>
          <a:off x="4686300" y="11885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294,118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108321</xdr:rowOff>
    </xdr:from>
    <xdr:to>
      <xdr:col>24</xdr:col>
      <xdr:colOff>152400</xdr:colOff>
      <xdr:row>70</xdr:row>
      <xdr:rowOff>108321</xdr:rowOff>
    </xdr:to>
    <xdr:cxnSp macro="">
      <xdr:nvCxnSpPr>
        <xdr:cNvPr id="175" name="直線コネクタ 174"/>
        <xdr:cNvCxnSpPr/>
      </xdr:nvCxnSpPr>
      <xdr:spPr>
        <a:xfrm>
          <a:off x="4546600" y="12109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1648</xdr:rowOff>
    </xdr:from>
    <xdr:to>
      <xdr:col>24</xdr:col>
      <xdr:colOff>63500</xdr:colOff>
      <xdr:row>76</xdr:row>
      <xdr:rowOff>163429</xdr:rowOff>
    </xdr:to>
    <xdr:cxnSp macro="">
      <xdr:nvCxnSpPr>
        <xdr:cNvPr id="176" name="直線コネクタ 175"/>
        <xdr:cNvCxnSpPr/>
      </xdr:nvCxnSpPr>
      <xdr:spPr>
        <a:xfrm flipV="1">
          <a:off x="3797300" y="13031848"/>
          <a:ext cx="838200" cy="161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112920</xdr:rowOff>
    </xdr:from>
    <xdr:ext cx="599010" cy="259045"/>
    <xdr:sp macro="" textlink="">
      <xdr:nvSpPr>
        <xdr:cNvPr id="177" name="民生費平均値テキスト"/>
        <xdr:cNvSpPr txBox="1"/>
      </xdr:nvSpPr>
      <xdr:spPr>
        <a:xfrm>
          <a:off x="4686300" y="128002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90043</xdr:rowOff>
    </xdr:from>
    <xdr:to>
      <xdr:col>24</xdr:col>
      <xdr:colOff>114300</xdr:colOff>
      <xdr:row>76</xdr:row>
      <xdr:rowOff>20194</xdr:rowOff>
    </xdr:to>
    <xdr:sp macro="" textlink="">
      <xdr:nvSpPr>
        <xdr:cNvPr id="178" name="フローチャート: 判断 177"/>
        <xdr:cNvSpPr/>
      </xdr:nvSpPr>
      <xdr:spPr>
        <a:xfrm>
          <a:off x="4584700" y="129487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163429</xdr:rowOff>
    </xdr:from>
    <xdr:to>
      <xdr:col>19</xdr:col>
      <xdr:colOff>177800</xdr:colOff>
      <xdr:row>77</xdr:row>
      <xdr:rowOff>61671</xdr:rowOff>
    </xdr:to>
    <xdr:cxnSp macro="">
      <xdr:nvCxnSpPr>
        <xdr:cNvPr id="179" name="直線コネクタ 178"/>
        <xdr:cNvCxnSpPr/>
      </xdr:nvCxnSpPr>
      <xdr:spPr>
        <a:xfrm flipV="1">
          <a:off x="2908300" y="13193629"/>
          <a:ext cx="889000" cy="6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113688</xdr:rowOff>
    </xdr:from>
    <xdr:to>
      <xdr:col>20</xdr:col>
      <xdr:colOff>38100</xdr:colOff>
      <xdr:row>77</xdr:row>
      <xdr:rowOff>43838</xdr:rowOff>
    </xdr:to>
    <xdr:sp macro="" textlink="">
      <xdr:nvSpPr>
        <xdr:cNvPr id="180" name="フローチャート: 判断 179"/>
        <xdr:cNvSpPr/>
      </xdr:nvSpPr>
      <xdr:spPr>
        <a:xfrm>
          <a:off x="3746500" y="13143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34965</xdr:rowOff>
    </xdr:from>
    <xdr:ext cx="599010" cy="259045"/>
    <xdr:sp macro="" textlink="">
      <xdr:nvSpPr>
        <xdr:cNvPr id="181" name="テキスト ボックス 180"/>
        <xdr:cNvSpPr txBox="1"/>
      </xdr:nvSpPr>
      <xdr:spPr>
        <a:xfrm>
          <a:off x="3497795" y="13236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61671</xdr:rowOff>
    </xdr:from>
    <xdr:to>
      <xdr:col>15</xdr:col>
      <xdr:colOff>50800</xdr:colOff>
      <xdr:row>77</xdr:row>
      <xdr:rowOff>128750</xdr:rowOff>
    </xdr:to>
    <xdr:cxnSp macro="">
      <xdr:nvCxnSpPr>
        <xdr:cNvPr id="182" name="直線コネクタ 181"/>
        <xdr:cNvCxnSpPr/>
      </xdr:nvCxnSpPr>
      <xdr:spPr>
        <a:xfrm flipV="1">
          <a:off x="2019300" y="13263321"/>
          <a:ext cx="889000" cy="67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123372</xdr:rowOff>
    </xdr:from>
    <xdr:to>
      <xdr:col>15</xdr:col>
      <xdr:colOff>101600</xdr:colOff>
      <xdr:row>77</xdr:row>
      <xdr:rowOff>53522</xdr:rowOff>
    </xdr:to>
    <xdr:sp macro="" textlink="">
      <xdr:nvSpPr>
        <xdr:cNvPr id="183" name="フローチャート: 判断 182"/>
        <xdr:cNvSpPr/>
      </xdr:nvSpPr>
      <xdr:spPr>
        <a:xfrm>
          <a:off x="2857500" y="1315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70050</xdr:rowOff>
    </xdr:from>
    <xdr:ext cx="599010" cy="259045"/>
    <xdr:sp macro="" textlink="">
      <xdr:nvSpPr>
        <xdr:cNvPr id="184" name="テキスト ボックス 183"/>
        <xdr:cNvSpPr txBox="1"/>
      </xdr:nvSpPr>
      <xdr:spPr>
        <a:xfrm>
          <a:off x="2608795" y="12928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104342</xdr:rowOff>
    </xdr:from>
    <xdr:to>
      <xdr:col>10</xdr:col>
      <xdr:colOff>114300</xdr:colOff>
      <xdr:row>77</xdr:row>
      <xdr:rowOff>128750</xdr:rowOff>
    </xdr:to>
    <xdr:cxnSp macro="">
      <xdr:nvCxnSpPr>
        <xdr:cNvPr id="185" name="直線コネクタ 184"/>
        <xdr:cNvCxnSpPr/>
      </xdr:nvCxnSpPr>
      <xdr:spPr>
        <a:xfrm>
          <a:off x="1130300" y="13305992"/>
          <a:ext cx="889000" cy="24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157891</xdr:rowOff>
    </xdr:from>
    <xdr:to>
      <xdr:col>10</xdr:col>
      <xdr:colOff>165100</xdr:colOff>
      <xdr:row>77</xdr:row>
      <xdr:rowOff>88041</xdr:rowOff>
    </xdr:to>
    <xdr:sp macro="" textlink="">
      <xdr:nvSpPr>
        <xdr:cNvPr id="186" name="フローチャート: 判断 185"/>
        <xdr:cNvSpPr/>
      </xdr:nvSpPr>
      <xdr:spPr>
        <a:xfrm>
          <a:off x="1968500" y="13188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104568</xdr:rowOff>
    </xdr:from>
    <xdr:ext cx="599010" cy="259045"/>
    <xdr:sp macro="" textlink="">
      <xdr:nvSpPr>
        <xdr:cNvPr id="187" name="テキスト ボックス 186"/>
        <xdr:cNvSpPr txBox="1"/>
      </xdr:nvSpPr>
      <xdr:spPr>
        <a:xfrm>
          <a:off x="1719795" y="12963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150972</xdr:rowOff>
    </xdr:from>
    <xdr:to>
      <xdr:col>6</xdr:col>
      <xdr:colOff>38100</xdr:colOff>
      <xdr:row>77</xdr:row>
      <xdr:rowOff>81122</xdr:rowOff>
    </xdr:to>
    <xdr:sp macro="" textlink="">
      <xdr:nvSpPr>
        <xdr:cNvPr id="188" name="フローチャート: 判断 187"/>
        <xdr:cNvSpPr/>
      </xdr:nvSpPr>
      <xdr:spPr>
        <a:xfrm>
          <a:off x="1079500" y="13181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97649</xdr:rowOff>
    </xdr:from>
    <xdr:ext cx="599010" cy="259045"/>
    <xdr:sp macro="" textlink="">
      <xdr:nvSpPr>
        <xdr:cNvPr id="189" name="テキスト ボックス 188"/>
        <xdr:cNvSpPr txBox="1"/>
      </xdr:nvSpPr>
      <xdr:spPr>
        <a:xfrm>
          <a:off x="830795" y="12956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122299</xdr:rowOff>
    </xdr:from>
    <xdr:to>
      <xdr:col>24</xdr:col>
      <xdr:colOff>114300</xdr:colOff>
      <xdr:row>76</xdr:row>
      <xdr:rowOff>52450</xdr:rowOff>
    </xdr:to>
    <xdr:sp macro="" textlink="">
      <xdr:nvSpPr>
        <xdr:cNvPr id="195" name="楕円 194"/>
        <xdr:cNvSpPr/>
      </xdr:nvSpPr>
      <xdr:spPr>
        <a:xfrm>
          <a:off x="4584700" y="1298104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100726</xdr:rowOff>
    </xdr:from>
    <xdr:ext cx="599010" cy="259045"/>
    <xdr:sp macro="" textlink="">
      <xdr:nvSpPr>
        <xdr:cNvPr id="196" name="民生費該当値テキスト"/>
        <xdr:cNvSpPr txBox="1"/>
      </xdr:nvSpPr>
      <xdr:spPr>
        <a:xfrm>
          <a:off x="4686300" y="1295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112629</xdr:rowOff>
    </xdr:from>
    <xdr:to>
      <xdr:col>20</xdr:col>
      <xdr:colOff>38100</xdr:colOff>
      <xdr:row>77</xdr:row>
      <xdr:rowOff>42779</xdr:rowOff>
    </xdr:to>
    <xdr:sp macro="" textlink="">
      <xdr:nvSpPr>
        <xdr:cNvPr id="197" name="楕円 196"/>
        <xdr:cNvSpPr/>
      </xdr:nvSpPr>
      <xdr:spPr>
        <a:xfrm>
          <a:off x="3746500" y="1314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59306</xdr:rowOff>
    </xdr:from>
    <xdr:ext cx="599010" cy="259045"/>
    <xdr:sp macro="" textlink="">
      <xdr:nvSpPr>
        <xdr:cNvPr id="198" name="テキスト ボックス 197"/>
        <xdr:cNvSpPr txBox="1"/>
      </xdr:nvSpPr>
      <xdr:spPr>
        <a:xfrm>
          <a:off x="3497795" y="12918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10871</xdr:rowOff>
    </xdr:from>
    <xdr:to>
      <xdr:col>15</xdr:col>
      <xdr:colOff>101600</xdr:colOff>
      <xdr:row>77</xdr:row>
      <xdr:rowOff>112471</xdr:rowOff>
    </xdr:to>
    <xdr:sp macro="" textlink="">
      <xdr:nvSpPr>
        <xdr:cNvPr id="199" name="楕円 198"/>
        <xdr:cNvSpPr/>
      </xdr:nvSpPr>
      <xdr:spPr>
        <a:xfrm>
          <a:off x="2857500" y="1321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103598</xdr:rowOff>
    </xdr:from>
    <xdr:ext cx="599010" cy="259045"/>
    <xdr:sp macro="" textlink="">
      <xdr:nvSpPr>
        <xdr:cNvPr id="200" name="テキスト ボックス 199"/>
        <xdr:cNvSpPr txBox="1"/>
      </xdr:nvSpPr>
      <xdr:spPr>
        <a:xfrm>
          <a:off x="2608795" y="13305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77950</xdr:rowOff>
    </xdr:from>
    <xdr:to>
      <xdr:col>10</xdr:col>
      <xdr:colOff>165100</xdr:colOff>
      <xdr:row>78</xdr:row>
      <xdr:rowOff>8100</xdr:rowOff>
    </xdr:to>
    <xdr:sp macro="" textlink="">
      <xdr:nvSpPr>
        <xdr:cNvPr id="201" name="楕円 200"/>
        <xdr:cNvSpPr/>
      </xdr:nvSpPr>
      <xdr:spPr>
        <a:xfrm>
          <a:off x="1968500" y="132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170677</xdr:rowOff>
    </xdr:from>
    <xdr:ext cx="599010" cy="259045"/>
    <xdr:sp macro="" textlink="">
      <xdr:nvSpPr>
        <xdr:cNvPr id="202" name="テキスト ボックス 201"/>
        <xdr:cNvSpPr txBox="1"/>
      </xdr:nvSpPr>
      <xdr:spPr>
        <a:xfrm>
          <a:off x="1719795" y="13372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53542</xdr:rowOff>
    </xdr:from>
    <xdr:to>
      <xdr:col>6</xdr:col>
      <xdr:colOff>38100</xdr:colOff>
      <xdr:row>77</xdr:row>
      <xdr:rowOff>155142</xdr:rowOff>
    </xdr:to>
    <xdr:sp macro="" textlink="">
      <xdr:nvSpPr>
        <xdr:cNvPr id="203" name="楕円 202"/>
        <xdr:cNvSpPr/>
      </xdr:nvSpPr>
      <xdr:spPr>
        <a:xfrm>
          <a:off x="1079500" y="1325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146269</xdr:rowOff>
    </xdr:from>
    <xdr:ext cx="599010" cy="259045"/>
    <xdr:sp macro="" textlink="">
      <xdr:nvSpPr>
        <xdr:cNvPr id="204" name="テキスト ボックス 203"/>
        <xdr:cNvSpPr txBox="1"/>
      </xdr:nvSpPr>
      <xdr:spPr>
        <a:xfrm>
          <a:off x="830795" y="13347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91642</xdr:rowOff>
    </xdr:from>
    <xdr:to>
      <xdr:col>24</xdr:col>
      <xdr:colOff>62865</xdr:colOff>
      <xdr:row>99</xdr:row>
      <xdr:rowOff>14706</xdr:rowOff>
    </xdr:to>
    <xdr:cxnSp macro="">
      <xdr:nvCxnSpPr>
        <xdr:cNvPr id="229" name="直線コネクタ 228"/>
        <xdr:cNvCxnSpPr/>
      </xdr:nvCxnSpPr>
      <xdr:spPr>
        <a:xfrm flipV="1">
          <a:off x="4633595" y="15522142"/>
          <a:ext cx="1270" cy="1466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18533</xdr:rowOff>
    </xdr:from>
    <xdr:ext cx="534377" cy="259045"/>
    <xdr:sp macro="" textlink="">
      <xdr:nvSpPr>
        <xdr:cNvPr id="230" name="衛生費最小値テキスト"/>
        <xdr:cNvSpPr txBox="1"/>
      </xdr:nvSpPr>
      <xdr:spPr>
        <a:xfrm>
          <a:off x="4686300" y="1699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14706</xdr:rowOff>
    </xdr:from>
    <xdr:to>
      <xdr:col>24</xdr:col>
      <xdr:colOff>152400</xdr:colOff>
      <xdr:row>99</xdr:row>
      <xdr:rowOff>14706</xdr:rowOff>
    </xdr:to>
    <xdr:cxnSp macro="">
      <xdr:nvCxnSpPr>
        <xdr:cNvPr id="231" name="直線コネクタ 230"/>
        <xdr:cNvCxnSpPr/>
      </xdr:nvCxnSpPr>
      <xdr:spPr>
        <a:xfrm>
          <a:off x="4546600" y="169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38319</xdr:rowOff>
    </xdr:from>
    <xdr:ext cx="599010" cy="259045"/>
    <xdr:sp macro="" textlink="">
      <xdr:nvSpPr>
        <xdr:cNvPr id="232" name="衛生費最大値テキスト"/>
        <xdr:cNvSpPr txBox="1"/>
      </xdr:nvSpPr>
      <xdr:spPr>
        <a:xfrm>
          <a:off x="4686300" y="1529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147,784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91642</xdr:rowOff>
    </xdr:from>
    <xdr:to>
      <xdr:col>24</xdr:col>
      <xdr:colOff>152400</xdr:colOff>
      <xdr:row>90</xdr:row>
      <xdr:rowOff>91642</xdr:rowOff>
    </xdr:to>
    <xdr:cxnSp macro="">
      <xdr:nvCxnSpPr>
        <xdr:cNvPr id="233" name="直線コネクタ 232"/>
        <xdr:cNvCxnSpPr/>
      </xdr:nvCxnSpPr>
      <xdr:spPr>
        <a:xfrm>
          <a:off x="4546600" y="1552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109525</xdr:rowOff>
    </xdr:from>
    <xdr:to>
      <xdr:col>24</xdr:col>
      <xdr:colOff>63500</xdr:colOff>
      <xdr:row>99</xdr:row>
      <xdr:rowOff>3759</xdr:rowOff>
    </xdr:to>
    <xdr:cxnSp macro="">
      <xdr:nvCxnSpPr>
        <xdr:cNvPr id="234" name="直線コネクタ 233"/>
        <xdr:cNvCxnSpPr/>
      </xdr:nvCxnSpPr>
      <xdr:spPr>
        <a:xfrm flipV="1">
          <a:off x="3797300" y="16911625"/>
          <a:ext cx="838200" cy="65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152201</xdr:rowOff>
    </xdr:from>
    <xdr:ext cx="534377" cy="259045"/>
    <xdr:sp macro="" textlink="">
      <xdr:nvSpPr>
        <xdr:cNvPr id="235" name="衛生費平均値テキスト"/>
        <xdr:cNvSpPr txBox="1"/>
      </xdr:nvSpPr>
      <xdr:spPr>
        <a:xfrm>
          <a:off x="4686300" y="16439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129324</xdr:rowOff>
    </xdr:from>
    <xdr:to>
      <xdr:col>24</xdr:col>
      <xdr:colOff>114300</xdr:colOff>
      <xdr:row>97</xdr:row>
      <xdr:rowOff>59474</xdr:rowOff>
    </xdr:to>
    <xdr:sp macro="" textlink="">
      <xdr:nvSpPr>
        <xdr:cNvPr id="236" name="フローチャート: 判断 235"/>
        <xdr:cNvSpPr/>
      </xdr:nvSpPr>
      <xdr:spPr>
        <a:xfrm>
          <a:off x="4584700" y="1658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3759</xdr:rowOff>
    </xdr:from>
    <xdr:to>
      <xdr:col>19</xdr:col>
      <xdr:colOff>177800</xdr:colOff>
      <xdr:row>99</xdr:row>
      <xdr:rowOff>23952</xdr:rowOff>
    </xdr:to>
    <xdr:cxnSp macro="">
      <xdr:nvCxnSpPr>
        <xdr:cNvPr id="237" name="直線コネクタ 236"/>
        <xdr:cNvCxnSpPr/>
      </xdr:nvCxnSpPr>
      <xdr:spPr>
        <a:xfrm flipV="1">
          <a:off x="2908300" y="16977309"/>
          <a:ext cx="8890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63360</xdr:rowOff>
    </xdr:from>
    <xdr:to>
      <xdr:col>20</xdr:col>
      <xdr:colOff>38100</xdr:colOff>
      <xdr:row>97</xdr:row>
      <xdr:rowOff>164960</xdr:rowOff>
    </xdr:to>
    <xdr:sp macro="" textlink="">
      <xdr:nvSpPr>
        <xdr:cNvPr id="238" name="フローチャート: 判断 237"/>
        <xdr:cNvSpPr/>
      </xdr:nvSpPr>
      <xdr:spPr>
        <a:xfrm>
          <a:off x="3746500" y="1669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10037</xdr:rowOff>
    </xdr:from>
    <xdr:ext cx="534377" cy="259045"/>
    <xdr:sp macro="" textlink="">
      <xdr:nvSpPr>
        <xdr:cNvPr id="239" name="テキスト ボックス 238"/>
        <xdr:cNvSpPr txBox="1"/>
      </xdr:nvSpPr>
      <xdr:spPr>
        <a:xfrm>
          <a:off x="3530111" y="1646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23952</xdr:rowOff>
    </xdr:from>
    <xdr:to>
      <xdr:col>15</xdr:col>
      <xdr:colOff>50800</xdr:colOff>
      <xdr:row>99</xdr:row>
      <xdr:rowOff>93345</xdr:rowOff>
    </xdr:to>
    <xdr:cxnSp macro="">
      <xdr:nvCxnSpPr>
        <xdr:cNvPr id="240" name="直線コネクタ 239"/>
        <xdr:cNvCxnSpPr/>
      </xdr:nvCxnSpPr>
      <xdr:spPr>
        <a:xfrm flipV="1">
          <a:off x="2019300" y="16997502"/>
          <a:ext cx="889000" cy="69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93307</xdr:rowOff>
    </xdr:from>
    <xdr:to>
      <xdr:col>15</xdr:col>
      <xdr:colOff>101600</xdr:colOff>
      <xdr:row>98</xdr:row>
      <xdr:rowOff>23457</xdr:rowOff>
    </xdr:to>
    <xdr:sp macro="" textlink="">
      <xdr:nvSpPr>
        <xdr:cNvPr id="241" name="フローチャート: 判断 240"/>
        <xdr:cNvSpPr/>
      </xdr:nvSpPr>
      <xdr:spPr>
        <a:xfrm>
          <a:off x="2857500" y="167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39984</xdr:rowOff>
    </xdr:from>
    <xdr:ext cx="534377" cy="259045"/>
    <xdr:sp macro="" textlink="">
      <xdr:nvSpPr>
        <xdr:cNvPr id="242" name="テキスト ボックス 241"/>
        <xdr:cNvSpPr txBox="1"/>
      </xdr:nvSpPr>
      <xdr:spPr>
        <a:xfrm>
          <a:off x="2641111" y="1649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81280</xdr:rowOff>
    </xdr:from>
    <xdr:to>
      <xdr:col>10</xdr:col>
      <xdr:colOff>114300</xdr:colOff>
      <xdr:row>99</xdr:row>
      <xdr:rowOff>93345</xdr:rowOff>
    </xdr:to>
    <xdr:cxnSp macro="">
      <xdr:nvCxnSpPr>
        <xdr:cNvPr id="243" name="直線コネクタ 242"/>
        <xdr:cNvCxnSpPr/>
      </xdr:nvCxnSpPr>
      <xdr:spPr>
        <a:xfrm>
          <a:off x="1130300" y="1705483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123000</xdr:rowOff>
    </xdr:from>
    <xdr:to>
      <xdr:col>10</xdr:col>
      <xdr:colOff>165100</xdr:colOff>
      <xdr:row>98</xdr:row>
      <xdr:rowOff>53150</xdr:rowOff>
    </xdr:to>
    <xdr:sp macro="" textlink="">
      <xdr:nvSpPr>
        <xdr:cNvPr id="244" name="フローチャート: 判断 243"/>
        <xdr:cNvSpPr/>
      </xdr:nvSpPr>
      <xdr:spPr>
        <a:xfrm>
          <a:off x="1968500" y="1675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69677</xdr:rowOff>
    </xdr:from>
    <xdr:ext cx="534377" cy="259045"/>
    <xdr:sp macro="" textlink="">
      <xdr:nvSpPr>
        <xdr:cNvPr id="245" name="テキスト ボックス 244"/>
        <xdr:cNvSpPr txBox="1"/>
      </xdr:nvSpPr>
      <xdr:spPr>
        <a:xfrm>
          <a:off x="1752111" y="16528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125425</xdr:rowOff>
    </xdr:from>
    <xdr:to>
      <xdr:col>6</xdr:col>
      <xdr:colOff>38100</xdr:colOff>
      <xdr:row>98</xdr:row>
      <xdr:rowOff>55575</xdr:rowOff>
    </xdr:to>
    <xdr:sp macro="" textlink="">
      <xdr:nvSpPr>
        <xdr:cNvPr id="246" name="フローチャート: 判断 245"/>
        <xdr:cNvSpPr/>
      </xdr:nvSpPr>
      <xdr:spPr>
        <a:xfrm>
          <a:off x="1079500" y="1675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72102</xdr:rowOff>
    </xdr:from>
    <xdr:ext cx="534377" cy="259045"/>
    <xdr:sp macro="" textlink="">
      <xdr:nvSpPr>
        <xdr:cNvPr id="247" name="テキスト ボックス 246"/>
        <xdr:cNvSpPr txBox="1"/>
      </xdr:nvSpPr>
      <xdr:spPr>
        <a:xfrm>
          <a:off x="863111" y="16531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58725</xdr:rowOff>
    </xdr:from>
    <xdr:to>
      <xdr:col>24</xdr:col>
      <xdr:colOff>114300</xdr:colOff>
      <xdr:row>98</xdr:row>
      <xdr:rowOff>160325</xdr:rowOff>
    </xdr:to>
    <xdr:sp macro="" textlink="">
      <xdr:nvSpPr>
        <xdr:cNvPr id="253" name="楕円 252"/>
        <xdr:cNvSpPr/>
      </xdr:nvSpPr>
      <xdr:spPr>
        <a:xfrm>
          <a:off x="4584700" y="1686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145102</xdr:rowOff>
    </xdr:from>
    <xdr:ext cx="534377" cy="259045"/>
    <xdr:sp macro="" textlink="">
      <xdr:nvSpPr>
        <xdr:cNvPr id="254" name="衛生費該当値テキスト"/>
        <xdr:cNvSpPr txBox="1"/>
      </xdr:nvSpPr>
      <xdr:spPr>
        <a:xfrm>
          <a:off x="4686300" y="16775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124409</xdr:rowOff>
    </xdr:from>
    <xdr:to>
      <xdr:col>20</xdr:col>
      <xdr:colOff>38100</xdr:colOff>
      <xdr:row>99</xdr:row>
      <xdr:rowOff>54559</xdr:rowOff>
    </xdr:to>
    <xdr:sp macro="" textlink="">
      <xdr:nvSpPr>
        <xdr:cNvPr id="255" name="楕円 254"/>
        <xdr:cNvSpPr/>
      </xdr:nvSpPr>
      <xdr:spPr>
        <a:xfrm>
          <a:off x="3746500" y="16926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45686</xdr:rowOff>
    </xdr:from>
    <xdr:ext cx="534377" cy="259045"/>
    <xdr:sp macro="" textlink="">
      <xdr:nvSpPr>
        <xdr:cNvPr id="256" name="テキスト ボックス 255"/>
        <xdr:cNvSpPr txBox="1"/>
      </xdr:nvSpPr>
      <xdr:spPr>
        <a:xfrm>
          <a:off x="3530111" y="17019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144602</xdr:rowOff>
    </xdr:from>
    <xdr:to>
      <xdr:col>15</xdr:col>
      <xdr:colOff>101600</xdr:colOff>
      <xdr:row>99</xdr:row>
      <xdr:rowOff>74752</xdr:rowOff>
    </xdr:to>
    <xdr:sp macro="" textlink="">
      <xdr:nvSpPr>
        <xdr:cNvPr id="257" name="楕円 256"/>
        <xdr:cNvSpPr/>
      </xdr:nvSpPr>
      <xdr:spPr>
        <a:xfrm>
          <a:off x="2857500" y="16946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65879</xdr:rowOff>
    </xdr:from>
    <xdr:ext cx="534377" cy="259045"/>
    <xdr:sp macro="" textlink="">
      <xdr:nvSpPr>
        <xdr:cNvPr id="258" name="テキスト ボックス 257"/>
        <xdr:cNvSpPr txBox="1"/>
      </xdr:nvSpPr>
      <xdr:spPr>
        <a:xfrm>
          <a:off x="2641111" y="1703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42545</xdr:rowOff>
    </xdr:from>
    <xdr:to>
      <xdr:col>10</xdr:col>
      <xdr:colOff>165100</xdr:colOff>
      <xdr:row>99</xdr:row>
      <xdr:rowOff>144145</xdr:rowOff>
    </xdr:to>
    <xdr:sp macro="" textlink="">
      <xdr:nvSpPr>
        <xdr:cNvPr id="259" name="楕円 258"/>
        <xdr:cNvSpPr/>
      </xdr:nvSpPr>
      <xdr:spPr>
        <a:xfrm>
          <a:off x="1968500" y="1701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135272</xdr:rowOff>
    </xdr:from>
    <xdr:ext cx="534377" cy="259045"/>
    <xdr:sp macro="" textlink="">
      <xdr:nvSpPr>
        <xdr:cNvPr id="260" name="テキスト ボックス 259"/>
        <xdr:cNvSpPr txBox="1"/>
      </xdr:nvSpPr>
      <xdr:spPr>
        <a:xfrm>
          <a:off x="1752111" y="17108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30480</xdr:rowOff>
    </xdr:from>
    <xdr:to>
      <xdr:col>6</xdr:col>
      <xdr:colOff>38100</xdr:colOff>
      <xdr:row>99</xdr:row>
      <xdr:rowOff>132080</xdr:rowOff>
    </xdr:to>
    <xdr:sp macro="" textlink="">
      <xdr:nvSpPr>
        <xdr:cNvPr id="261" name="楕円 260"/>
        <xdr:cNvSpPr/>
      </xdr:nvSpPr>
      <xdr:spPr>
        <a:xfrm>
          <a:off x="1079500" y="1700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123207</xdr:rowOff>
    </xdr:from>
    <xdr:ext cx="534377" cy="259045"/>
    <xdr:sp macro="" textlink="">
      <xdr:nvSpPr>
        <xdr:cNvPr id="262" name="テキスト ボックス 261"/>
        <xdr:cNvSpPr txBox="1"/>
      </xdr:nvSpPr>
      <xdr:spPr>
        <a:xfrm>
          <a:off x="863111" y="1709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28601</xdr:rowOff>
    </xdr:from>
    <xdr:to>
      <xdr:col>54</xdr:col>
      <xdr:colOff>189865</xdr:colOff>
      <xdr:row>38</xdr:row>
      <xdr:rowOff>139700</xdr:rowOff>
    </xdr:to>
    <xdr:cxnSp macro="">
      <xdr:nvCxnSpPr>
        <xdr:cNvPr id="284" name="直線コネクタ 283"/>
        <xdr:cNvCxnSpPr/>
      </xdr:nvCxnSpPr>
      <xdr:spPr>
        <a:xfrm flipV="1">
          <a:off x="10475595" y="5343551"/>
          <a:ext cx="1270" cy="1311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5"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6" name="直線コネクタ 285"/>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146728</xdr:rowOff>
    </xdr:from>
    <xdr:ext cx="469744" cy="259045"/>
    <xdr:sp macro="" textlink="">
      <xdr:nvSpPr>
        <xdr:cNvPr id="287" name="労働費最大値テキスト"/>
        <xdr:cNvSpPr txBox="1"/>
      </xdr:nvSpPr>
      <xdr:spPr>
        <a:xfrm>
          <a:off x="10528300" y="5118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28601</xdr:rowOff>
    </xdr:from>
    <xdr:to>
      <xdr:col>55</xdr:col>
      <xdr:colOff>88900</xdr:colOff>
      <xdr:row>31</xdr:row>
      <xdr:rowOff>28601</xdr:rowOff>
    </xdr:to>
    <xdr:cxnSp macro="">
      <xdr:nvCxnSpPr>
        <xdr:cNvPr id="288" name="直線コネクタ 287"/>
        <xdr:cNvCxnSpPr/>
      </xdr:nvCxnSpPr>
      <xdr:spPr>
        <a:xfrm>
          <a:off x="10388600" y="5343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52832</xdr:rowOff>
    </xdr:from>
    <xdr:to>
      <xdr:col>55</xdr:col>
      <xdr:colOff>0</xdr:colOff>
      <xdr:row>36</xdr:row>
      <xdr:rowOff>130099</xdr:rowOff>
    </xdr:to>
    <xdr:cxnSp macro="">
      <xdr:nvCxnSpPr>
        <xdr:cNvPr id="289" name="直線コネクタ 288"/>
        <xdr:cNvCxnSpPr/>
      </xdr:nvCxnSpPr>
      <xdr:spPr>
        <a:xfrm>
          <a:off x="9639300" y="6225032"/>
          <a:ext cx="838200" cy="7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48582</xdr:rowOff>
    </xdr:from>
    <xdr:ext cx="378565" cy="259045"/>
    <xdr:sp macro="" textlink="">
      <xdr:nvSpPr>
        <xdr:cNvPr id="290" name="労働費平均値テキスト"/>
        <xdr:cNvSpPr txBox="1"/>
      </xdr:nvSpPr>
      <xdr:spPr>
        <a:xfrm>
          <a:off x="10528300" y="639223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70155</xdr:rowOff>
    </xdr:from>
    <xdr:to>
      <xdr:col>55</xdr:col>
      <xdr:colOff>50800</xdr:colOff>
      <xdr:row>38</xdr:row>
      <xdr:rowOff>305</xdr:rowOff>
    </xdr:to>
    <xdr:sp macro="" textlink="">
      <xdr:nvSpPr>
        <xdr:cNvPr id="291" name="フローチャート: 判断 290"/>
        <xdr:cNvSpPr/>
      </xdr:nvSpPr>
      <xdr:spPr>
        <a:xfrm>
          <a:off x="10426700" y="64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52832</xdr:rowOff>
    </xdr:from>
    <xdr:to>
      <xdr:col>50</xdr:col>
      <xdr:colOff>114300</xdr:colOff>
      <xdr:row>36</xdr:row>
      <xdr:rowOff>61976</xdr:rowOff>
    </xdr:to>
    <xdr:cxnSp macro="">
      <xdr:nvCxnSpPr>
        <xdr:cNvPr id="292" name="直線コネクタ 291"/>
        <xdr:cNvCxnSpPr/>
      </xdr:nvCxnSpPr>
      <xdr:spPr>
        <a:xfrm flipV="1">
          <a:off x="8750300" y="62250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111303</xdr:rowOff>
    </xdr:from>
    <xdr:to>
      <xdr:col>50</xdr:col>
      <xdr:colOff>165100</xdr:colOff>
      <xdr:row>37</xdr:row>
      <xdr:rowOff>41453</xdr:rowOff>
    </xdr:to>
    <xdr:sp macro="" textlink="">
      <xdr:nvSpPr>
        <xdr:cNvPr id="293" name="フローチャート: 判断 292"/>
        <xdr:cNvSpPr/>
      </xdr:nvSpPr>
      <xdr:spPr>
        <a:xfrm>
          <a:off x="9588500" y="628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32580</xdr:rowOff>
    </xdr:from>
    <xdr:ext cx="378565" cy="259045"/>
    <xdr:sp macro="" textlink="">
      <xdr:nvSpPr>
        <xdr:cNvPr id="294" name="テキスト ボックス 293"/>
        <xdr:cNvSpPr txBox="1"/>
      </xdr:nvSpPr>
      <xdr:spPr>
        <a:xfrm>
          <a:off x="9450017" y="63762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61976</xdr:rowOff>
    </xdr:from>
    <xdr:to>
      <xdr:col>45</xdr:col>
      <xdr:colOff>177800</xdr:colOff>
      <xdr:row>36</xdr:row>
      <xdr:rowOff>66548</xdr:rowOff>
    </xdr:to>
    <xdr:cxnSp macro="">
      <xdr:nvCxnSpPr>
        <xdr:cNvPr id="295" name="直線コネクタ 294"/>
        <xdr:cNvCxnSpPr/>
      </xdr:nvCxnSpPr>
      <xdr:spPr>
        <a:xfrm flipV="1">
          <a:off x="7861300" y="62341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100787</xdr:rowOff>
    </xdr:from>
    <xdr:to>
      <xdr:col>46</xdr:col>
      <xdr:colOff>38100</xdr:colOff>
      <xdr:row>37</xdr:row>
      <xdr:rowOff>30937</xdr:rowOff>
    </xdr:to>
    <xdr:sp macro="" textlink="">
      <xdr:nvSpPr>
        <xdr:cNvPr id="296" name="フローチャート: 判断 295"/>
        <xdr:cNvSpPr/>
      </xdr:nvSpPr>
      <xdr:spPr>
        <a:xfrm>
          <a:off x="8699500" y="627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22064</xdr:rowOff>
    </xdr:from>
    <xdr:ext cx="378565" cy="259045"/>
    <xdr:sp macro="" textlink="">
      <xdr:nvSpPr>
        <xdr:cNvPr id="297" name="テキスト ボックス 296"/>
        <xdr:cNvSpPr txBox="1"/>
      </xdr:nvSpPr>
      <xdr:spPr>
        <a:xfrm>
          <a:off x="8561017" y="6365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66548</xdr:rowOff>
    </xdr:from>
    <xdr:to>
      <xdr:col>41</xdr:col>
      <xdr:colOff>50800</xdr:colOff>
      <xdr:row>36</xdr:row>
      <xdr:rowOff>68377</xdr:rowOff>
    </xdr:to>
    <xdr:cxnSp macro="">
      <xdr:nvCxnSpPr>
        <xdr:cNvPr id="298" name="直線コネクタ 297"/>
        <xdr:cNvCxnSpPr/>
      </xdr:nvCxnSpPr>
      <xdr:spPr>
        <a:xfrm flipV="1">
          <a:off x="6972300" y="6238748"/>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107645</xdr:rowOff>
    </xdr:from>
    <xdr:to>
      <xdr:col>41</xdr:col>
      <xdr:colOff>101600</xdr:colOff>
      <xdr:row>37</xdr:row>
      <xdr:rowOff>37795</xdr:rowOff>
    </xdr:to>
    <xdr:sp macro="" textlink="">
      <xdr:nvSpPr>
        <xdr:cNvPr id="299" name="フローチャート: 判断 298"/>
        <xdr:cNvSpPr/>
      </xdr:nvSpPr>
      <xdr:spPr>
        <a:xfrm>
          <a:off x="7810500" y="62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28922</xdr:rowOff>
    </xdr:from>
    <xdr:ext cx="378565" cy="259045"/>
    <xdr:sp macro="" textlink="">
      <xdr:nvSpPr>
        <xdr:cNvPr id="300" name="テキスト ボックス 299"/>
        <xdr:cNvSpPr txBox="1"/>
      </xdr:nvSpPr>
      <xdr:spPr>
        <a:xfrm>
          <a:off x="7672017" y="6372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11176</xdr:rowOff>
    </xdr:from>
    <xdr:to>
      <xdr:col>36</xdr:col>
      <xdr:colOff>165100</xdr:colOff>
      <xdr:row>37</xdr:row>
      <xdr:rowOff>112776</xdr:rowOff>
    </xdr:to>
    <xdr:sp macro="" textlink="">
      <xdr:nvSpPr>
        <xdr:cNvPr id="301" name="フローチャート: 判断 300"/>
        <xdr:cNvSpPr/>
      </xdr:nvSpPr>
      <xdr:spPr>
        <a:xfrm>
          <a:off x="6921500" y="635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103903</xdr:rowOff>
    </xdr:from>
    <xdr:ext cx="378565" cy="259045"/>
    <xdr:sp macro="" textlink="">
      <xdr:nvSpPr>
        <xdr:cNvPr id="302" name="テキスト ボックス 301"/>
        <xdr:cNvSpPr txBox="1"/>
      </xdr:nvSpPr>
      <xdr:spPr>
        <a:xfrm>
          <a:off x="6783017" y="6447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79299</xdr:rowOff>
    </xdr:from>
    <xdr:to>
      <xdr:col>55</xdr:col>
      <xdr:colOff>50800</xdr:colOff>
      <xdr:row>37</xdr:row>
      <xdr:rowOff>9449</xdr:rowOff>
    </xdr:to>
    <xdr:sp macro="" textlink="">
      <xdr:nvSpPr>
        <xdr:cNvPr id="308" name="楕円 307"/>
        <xdr:cNvSpPr/>
      </xdr:nvSpPr>
      <xdr:spPr>
        <a:xfrm>
          <a:off x="10426700" y="625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102176</xdr:rowOff>
    </xdr:from>
    <xdr:ext cx="378565" cy="259045"/>
    <xdr:sp macro="" textlink="">
      <xdr:nvSpPr>
        <xdr:cNvPr id="309" name="労働費該当値テキスト"/>
        <xdr:cNvSpPr txBox="1"/>
      </xdr:nvSpPr>
      <xdr:spPr>
        <a:xfrm>
          <a:off x="10528300" y="6102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2032</xdr:rowOff>
    </xdr:from>
    <xdr:to>
      <xdr:col>50</xdr:col>
      <xdr:colOff>165100</xdr:colOff>
      <xdr:row>36</xdr:row>
      <xdr:rowOff>103632</xdr:rowOff>
    </xdr:to>
    <xdr:sp macro="" textlink="">
      <xdr:nvSpPr>
        <xdr:cNvPr id="310" name="楕円 309"/>
        <xdr:cNvSpPr/>
      </xdr:nvSpPr>
      <xdr:spPr>
        <a:xfrm>
          <a:off x="9588500" y="6174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120159</xdr:rowOff>
    </xdr:from>
    <xdr:ext cx="378565" cy="259045"/>
    <xdr:sp macro="" textlink="">
      <xdr:nvSpPr>
        <xdr:cNvPr id="311" name="テキスト ボックス 310"/>
        <xdr:cNvSpPr txBox="1"/>
      </xdr:nvSpPr>
      <xdr:spPr>
        <a:xfrm>
          <a:off x="9450017" y="5949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11176</xdr:rowOff>
    </xdr:from>
    <xdr:to>
      <xdr:col>46</xdr:col>
      <xdr:colOff>38100</xdr:colOff>
      <xdr:row>36</xdr:row>
      <xdr:rowOff>112776</xdr:rowOff>
    </xdr:to>
    <xdr:sp macro="" textlink="">
      <xdr:nvSpPr>
        <xdr:cNvPr id="312" name="楕円 311"/>
        <xdr:cNvSpPr/>
      </xdr:nvSpPr>
      <xdr:spPr>
        <a:xfrm>
          <a:off x="8699500" y="618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129303</xdr:rowOff>
    </xdr:from>
    <xdr:ext cx="378565" cy="259045"/>
    <xdr:sp macro="" textlink="">
      <xdr:nvSpPr>
        <xdr:cNvPr id="313" name="テキスト ボックス 312"/>
        <xdr:cNvSpPr txBox="1"/>
      </xdr:nvSpPr>
      <xdr:spPr>
        <a:xfrm>
          <a:off x="8561017" y="5958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15748</xdr:rowOff>
    </xdr:from>
    <xdr:to>
      <xdr:col>41</xdr:col>
      <xdr:colOff>101600</xdr:colOff>
      <xdr:row>36</xdr:row>
      <xdr:rowOff>117348</xdr:rowOff>
    </xdr:to>
    <xdr:sp macro="" textlink="">
      <xdr:nvSpPr>
        <xdr:cNvPr id="314" name="楕円 313"/>
        <xdr:cNvSpPr/>
      </xdr:nvSpPr>
      <xdr:spPr>
        <a:xfrm>
          <a:off x="7810500" y="6187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133875</xdr:rowOff>
    </xdr:from>
    <xdr:ext cx="378565" cy="259045"/>
    <xdr:sp macro="" textlink="">
      <xdr:nvSpPr>
        <xdr:cNvPr id="315" name="テキスト ボックス 314"/>
        <xdr:cNvSpPr txBox="1"/>
      </xdr:nvSpPr>
      <xdr:spPr>
        <a:xfrm>
          <a:off x="7672017" y="5963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17577</xdr:rowOff>
    </xdr:from>
    <xdr:to>
      <xdr:col>36</xdr:col>
      <xdr:colOff>165100</xdr:colOff>
      <xdr:row>36</xdr:row>
      <xdr:rowOff>119177</xdr:rowOff>
    </xdr:to>
    <xdr:sp macro="" textlink="">
      <xdr:nvSpPr>
        <xdr:cNvPr id="316" name="楕円 315"/>
        <xdr:cNvSpPr/>
      </xdr:nvSpPr>
      <xdr:spPr>
        <a:xfrm>
          <a:off x="6921500" y="618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135704</xdr:rowOff>
    </xdr:from>
    <xdr:ext cx="378565" cy="259045"/>
    <xdr:sp macro="" textlink="">
      <xdr:nvSpPr>
        <xdr:cNvPr id="317" name="テキスト ボックス 316"/>
        <xdr:cNvSpPr txBox="1"/>
      </xdr:nvSpPr>
      <xdr:spPr>
        <a:xfrm>
          <a:off x="6783017" y="5965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1" name="テキスト ボックス 330"/>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3" name="テキスト ボックス 332"/>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5" name="テキスト ボックス 334"/>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7" name="テキスト ボックス 336"/>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9" name="テキスト ボックス 338"/>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63979</xdr:rowOff>
    </xdr:from>
    <xdr:to>
      <xdr:col>54</xdr:col>
      <xdr:colOff>189865</xdr:colOff>
      <xdr:row>58</xdr:row>
      <xdr:rowOff>153601</xdr:rowOff>
    </xdr:to>
    <xdr:cxnSp macro="">
      <xdr:nvCxnSpPr>
        <xdr:cNvPr id="343" name="直線コネクタ 342"/>
        <xdr:cNvCxnSpPr/>
      </xdr:nvCxnSpPr>
      <xdr:spPr>
        <a:xfrm flipV="1">
          <a:off x="10475595" y="8636479"/>
          <a:ext cx="1270" cy="14612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157428</xdr:rowOff>
    </xdr:from>
    <xdr:ext cx="534377" cy="259045"/>
    <xdr:sp macro="" textlink="">
      <xdr:nvSpPr>
        <xdr:cNvPr id="344" name="農林水産業費最小値テキスト"/>
        <xdr:cNvSpPr txBox="1"/>
      </xdr:nvSpPr>
      <xdr:spPr>
        <a:xfrm>
          <a:off x="10528300" y="10101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153601</xdr:rowOff>
    </xdr:from>
    <xdr:to>
      <xdr:col>55</xdr:col>
      <xdr:colOff>88900</xdr:colOff>
      <xdr:row>58</xdr:row>
      <xdr:rowOff>153601</xdr:rowOff>
    </xdr:to>
    <xdr:cxnSp macro="">
      <xdr:nvCxnSpPr>
        <xdr:cNvPr id="345" name="直線コネクタ 344"/>
        <xdr:cNvCxnSpPr/>
      </xdr:nvCxnSpPr>
      <xdr:spPr>
        <a:xfrm>
          <a:off x="10388600" y="10097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10656</xdr:rowOff>
    </xdr:from>
    <xdr:ext cx="599010" cy="259045"/>
    <xdr:sp macro="" textlink="">
      <xdr:nvSpPr>
        <xdr:cNvPr id="346" name="農林水産業費最大値テキスト"/>
        <xdr:cNvSpPr txBox="1"/>
      </xdr:nvSpPr>
      <xdr:spPr>
        <a:xfrm>
          <a:off x="10528300" y="8411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144,956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63979</xdr:rowOff>
    </xdr:from>
    <xdr:to>
      <xdr:col>55</xdr:col>
      <xdr:colOff>88900</xdr:colOff>
      <xdr:row>50</xdr:row>
      <xdr:rowOff>63979</xdr:rowOff>
    </xdr:to>
    <xdr:cxnSp macro="">
      <xdr:nvCxnSpPr>
        <xdr:cNvPr id="347" name="直線コネクタ 346"/>
        <xdr:cNvCxnSpPr/>
      </xdr:nvCxnSpPr>
      <xdr:spPr>
        <a:xfrm>
          <a:off x="10388600" y="86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10617</xdr:rowOff>
    </xdr:from>
    <xdr:to>
      <xdr:col>55</xdr:col>
      <xdr:colOff>0</xdr:colOff>
      <xdr:row>56</xdr:row>
      <xdr:rowOff>28524</xdr:rowOff>
    </xdr:to>
    <xdr:cxnSp macro="">
      <xdr:nvCxnSpPr>
        <xdr:cNvPr id="348" name="直線コネクタ 347"/>
        <xdr:cNvCxnSpPr/>
      </xdr:nvCxnSpPr>
      <xdr:spPr>
        <a:xfrm flipV="1">
          <a:off x="9639300" y="9611817"/>
          <a:ext cx="8382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119219</xdr:rowOff>
    </xdr:from>
    <xdr:ext cx="534377" cy="259045"/>
    <xdr:sp macro="" textlink="">
      <xdr:nvSpPr>
        <xdr:cNvPr id="349" name="農林水産業費平均値テキスト"/>
        <xdr:cNvSpPr txBox="1"/>
      </xdr:nvSpPr>
      <xdr:spPr>
        <a:xfrm>
          <a:off x="10528300" y="9720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140792</xdr:rowOff>
    </xdr:from>
    <xdr:to>
      <xdr:col>55</xdr:col>
      <xdr:colOff>50800</xdr:colOff>
      <xdr:row>57</xdr:row>
      <xdr:rowOff>70942</xdr:rowOff>
    </xdr:to>
    <xdr:sp macro="" textlink="">
      <xdr:nvSpPr>
        <xdr:cNvPr id="350" name="フローチャート: 判断 349"/>
        <xdr:cNvSpPr/>
      </xdr:nvSpPr>
      <xdr:spPr>
        <a:xfrm>
          <a:off x="10426700" y="9741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28524</xdr:rowOff>
    </xdr:from>
    <xdr:to>
      <xdr:col>50</xdr:col>
      <xdr:colOff>114300</xdr:colOff>
      <xdr:row>56</xdr:row>
      <xdr:rowOff>80373</xdr:rowOff>
    </xdr:to>
    <xdr:cxnSp macro="">
      <xdr:nvCxnSpPr>
        <xdr:cNvPr id="351" name="直線コネクタ 350"/>
        <xdr:cNvCxnSpPr/>
      </xdr:nvCxnSpPr>
      <xdr:spPr>
        <a:xfrm flipV="1">
          <a:off x="8750300" y="9629724"/>
          <a:ext cx="889000" cy="5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164230</xdr:rowOff>
    </xdr:from>
    <xdr:to>
      <xdr:col>50</xdr:col>
      <xdr:colOff>165100</xdr:colOff>
      <xdr:row>57</xdr:row>
      <xdr:rowOff>94380</xdr:rowOff>
    </xdr:to>
    <xdr:sp macro="" textlink="">
      <xdr:nvSpPr>
        <xdr:cNvPr id="352" name="フローチャート: 判断 351"/>
        <xdr:cNvSpPr/>
      </xdr:nvSpPr>
      <xdr:spPr>
        <a:xfrm>
          <a:off x="9588500" y="976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85507</xdr:rowOff>
    </xdr:from>
    <xdr:ext cx="534377" cy="259045"/>
    <xdr:sp macro="" textlink="">
      <xdr:nvSpPr>
        <xdr:cNvPr id="353" name="テキスト ボックス 352"/>
        <xdr:cNvSpPr txBox="1"/>
      </xdr:nvSpPr>
      <xdr:spPr>
        <a:xfrm>
          <a:off x="9372111" y="985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32814</xdr:rowOff>
    </xdr:from>
    <xdr:to>
      <xdr:col>45</xdr:col>
      <xdr:colOff>177800</xdr:colOff>
      <xdr:row>56</xdr:row>
      <xdr:rowOff>80373</xdr:rowOff>
    </xdr:to>
    <xdr:cxnSp macro="">
      <xdr:nvCxnSpPr>
        <xdr:cNvPr id="354" name="直線コネクタ 353"/>
        <xdr:cNvCxnSpPr/>
      </xdr:nvCxnSpPr>
      <xdr:spPr>
        <a:xfrm>
          <a:off x="7861300" y="9634014"/>
          <a:ext cx="889000" cy="4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148510</xdr:rowOff>
    </xdr:from>
    <xdr:to>
      <xdr:col>46</xdr:col>
      <xdr:colOff>38100</xdr:colOff>
      <xdr:row>57</xdr:row>
      <xdr:rowOff>78660</xdr:rowOff>
    </xdr:to>
    <xdr:sp macro="" textlink="">
      <xdr:nvSpPr>
        <xdr:cNvPr id="355" name="フローチャート: 判断 354"/>
        <xdr:cNvSpPr/>
      </xdr:nvSpPr>
      <xdr:spPr>
        <a:xfrm>
          <a:off x="8699500" y="974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69787</xdr:rowOff>
    </xdr:from>
    <xdr:ext cx="534377" cy="259045"/>
    <xdr:sp macro="" textlink="">
      <xdr:nvSpPr>
        <xdr:cNvPr id="356" name="テキスト ボックス 355"/>
        <xdr:cNvSpPr txBox="1"/>
      </xdr:nvSpPr>
      <xdr:spPr>
        <a:xfrm>
          <a:off x="8483111" y="984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32814</xdr:rowOff>
    </xdr:from>
    <xdr:to>
      <xdr:col>41</xdr:col>
      <xdr:colOff>50800</xdr:colOff>
      <xdr:row>56</xdr:row>
      <xdr:rowOff>79752</xdr:rowOff>
    </xdr:to>
    <xdr:cxnSp macro="">
      <xdr:nvCxnSpPr>
        <xdr:cNvPr id="357" name="直線コネクタ 356"/>
        <xdr:cNvCxnSpPr/>
      </xdr:nvCxnSpPr>
      <xdr:spPr>
        <a:xfrm flipV="1">
          <a:off x="6972300" y="9634014"/>
          <a:ext cx="889000" cy="46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145897</xdr:rowOff>
    </xdr:from>
    <xdr:to>
      <xdr:col>41</xdr:col>
      <xdr:colOff>101600</xdr:colOff>
      <xdr:row>57</xdr:row>
      <xdr:rowOff>76047</xdr:rowOff>
    </xdr:to>
    <xdr:sp macro="" textlink="">
      <xdr:nvSpPr>
        <xdr:cNvPr id="358" name="フローチャート: 判断 357"/>
        <xdr:cNvSpPr/>
      </xdr:nvSpPr>
      <xdr:spPr>
        <a:xfrm>
          <a:off x="7810500" y="974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67174</xdr:rowOff>
    </xdr:from>
    <xdr:ext cx="534377" cy="259045"/>
    <xdr:sp macro="" textlink="">
      <xdr:nvSpPr>
        <xdr:cNvPr id="359" name="テキスト ボックス 358"/>
        <xdr:cNvSpPr txBox="1"/>
      </xdr:nvSpPr>
      <xdr:spPr>
        <a:xfrm>
          <a:off x="7594111" y="9839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16434</xdr:rowOff>
    </xdr:from>
    <xdr:to>
      <xdr:col>36</xdr:col>
      <xdr:colOff>165100</xdr:colOff>
      <xdr:row>57</xdr:row>
      <xdr:rowOff>118034</xdr:rowOff>
    </xdr:to>
    <xdr:sp macro="" textlink="">
      <xdr:nvSpPr>
        <xdr:cNvPr id="360" name="フローチャート: 判断 359"/>
        <xdr:cNvSpPr/>
      </xdr:nvSpPr>
      <xdr:spPr>
        <a:xfrm>
          <a:off x="6921500" y="978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109161</xdr:rowOff>
    </xdr:from>
    <xdr:ext cx="534377" cy="259045"/>
    <xdr:sp macro="" textlink="">
      <xdr:nvSpPr>
        <xdr:cNvPr id="361" name="テキスト ボックス 360"/>
        <xdr:cNvSpPr txBox="1"/>
      </xdr:nvSpPr>
      <xdr:spPr>
        <a:xfrm>
          <a:off x="6705111" y="988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131267</xdr:rowOff>
    </xdr:from>
    <xdr:to>
      <xdr:col>55</xdr:col>
      <xdr:colOff>50800</xdr:colOff>
      <xdr:row>56</xdr:row>
      <xdr:rowOff>61417</xdr:rowOff>
    </xdr:to>
    <xdr:sp macro="" textlink="">
      <xdr:nvSpPr>
        <xdr:cNvPr id="367" name="楕円 366"/>
        <xdr:cNvSpPr/>
      </xdr:nvSpPr>
      <xdr:spPr>
        <a:xfrm>
          <a:off x="10426700" y="956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154144</xdr:rowOff>
    </xdr:from>
    <xdr:ext cx="534377" cy="259045"/>
    <xdr:sp macro="" textlink="">
      <xdr:nvSpPr>
        <xdr:cNvPr id="368" name="農林水産業費該当値テキスト"/>
        <xdr:cNvSpPr txBox="1"/>
      </xdr:nvSpPr>
      <xdr:spPr>
        <a:xfrm>
          <a:off x="10528300" y="9412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149174</xdr:rowOff>
    </xdr:from>
    <xdr:to>
      <xdr:col>50</xdr:col>
      <xdr:colOff>165100</xdr:colOff>
      <xdr:row>56</xdr:row>
      <xdr:rowOff>79324</xdr:rowOff>
    </xdr:to>
    <xdr:sp macro="" textlink="">
      <xdr:nvSpPr>
        <xdr:cNvPr id="369" name="楕円 368"/>
        <xdr:cNvSpPr/>
      </xdr:nvSpPr>
      <xdr:spPr>
        <a:xfrm>
          <a:off x="9588500" y="957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95851</xdr:rowOff>
    </xdr:from>
    <xdr:ext cx="534377" cy="259045"/>
    <xdr:sp macro="" textlink="">
      <xdr:nvSpPr>
        <xdr:cNvPr id="370" name="テキスト ボックス 369"/>
        <xdr:cNvSpPr txBox="1"/>
      </xdr:nvSpPr>
      <xdr:spPr>
        <a:xfrm>
          <a:off x="9372111" y="935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29573</xdr:rowOff>
    </xdr:from>
    <xdr:to>
      <xdr:col>46</xdr:col>
      <xdr:colOff>38100</xdr:colOff>
      <xdr:row>56</xdr:row>
      <xdr:rowOff>131173</xdr:rowOff>
    </xdr:to>
    <xdr:sp macro="" textlink="">
      <xdr:nvSpPr>
        <xdr:cNvPr id="371" name="楕円 370"/>
        <xdr:cNvSpPr/>
      </xdr:nvSpPr>
      <xdr:spPr>
        <a:xfrm>
          <a:off x="8699500" y="963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147700</xdr:rowOff>
    </xdr:from>
    <xdr:ext cx="534377" cy="259045"/>
    <xdr:sp macro="" textlink="">
      <xdr:nvSpPr>
        <xdr:cNvPr id="372" name="テキスト ボックス 371"/>
        <xdr:cNvSpPr txBox="1"/>
      </xdr:nvSpPr>
      <xdr:spPr>
        <a:xfrm>
          <a:off x="8483111" y="940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153464</xdr:rowOff>
    </xdr:from>
    <xdr:to>
      <xdr:col>41</xdr:col>
      <xdr:colOff>101600</xdr:colOff>
      <xdr:row>56</xdr:row>
      <xdr:rowOff>83614</xdr:rowOff>
    </xdr:to>
    <xdr:sp macro="" textlink="">
      <xdr:nvSpPr>
        <xdr:cNvPr id="373" name="楕円 372"/>
        <xdr:cNvSpPr/>
      </xdr:nvSpPr>
      <xdr:spPr>
        <a:xfrm>
          <a:off x="7810500" y="958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100141</xdr:rowOff>
    </xdr:from>
    <xdr:ext cx="534377" cy="259045"/>
    <xdr:sp macro="" textlink="">
      <xdr:nvSpPr>
        <xdr:cNvPr id="374" name="テキスト ボックス 373"/>
        <xdr:cNvSpPr txBox="1"/>
      </xdr:nvSpPr>
      <xdr:spPr>
        <a:xfrm>
          <a:off x="7594111" y="935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28952</xdr:rowOff>
    </xdr:from>
    <xdr:to>
      <xdr:col>36</xdr:col>
      <xdr:colOff>165100</xdr:colOff>
      <xdr:row>56</xdr:row>
      <xdr:rowOff>130552</xdr:rowOff>
    </xdr:to>
    <xdr:sp macro="" textlink="">
      <xdr:nvSpPr>
        <xdr:cNvPr id="375" name="楕円 374"/>
        <xdr:cNvSpPr/>
      </xdr:nvSpPr>
      <xdr:spPr>
        <a:xfrm>
          <a:off x="6921500" y="963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147079</xdr:rowOff>
    </xdr:from>
    <xdr:ext cx="534377" cy="259045"/>
    <xdr:sp macro="" textlink="">
      <xdr:nvSpPr>
        <xdr:cNvPr id="376" name="テキスト ボックス 375"/>
        <xdr:cNvSpPr txBox="1"/>
      </xdr:nvSpPr>
      <xdr:spPr>
        <a:xfrm>
          <a:off x="6705111" y="940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146444</xdr:rowOff>
    </xdr:from>
    <xdr:to>
      <xdr:col>54</xdr:col>
      <xdr:colOff>189865</xdr:colOff>
      <xdr:row>79</xdr:row>
      <xdr:rowOff>48913</xdr:rowOff>
    </xdr:to>
    <xdr:cxnSp macro="">
      <xdr:nvCxnSpPr>
        <xdr:cNvPr id="402" name="直線コネクタ 401"/>
        <xdr:cNvCxnSpPr/>
      </xdr:nvCxnSpPr>
      <xdr:spPr>
        <a:xfrm flipV="1">
          <a:off x="10475595" y="11976494"/>
          <a:ext cx="1270" cy="1616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52740</xdr:rowOff>
    </xdr:from>
    <xdr:ext cx="469744" cy="259045"/>
    <xdr:sp macro="" textlink="">
      <xdr:nvSpPr>
        <xdr:cNvPr id="403" name="商工費最小値テキスト"/>
        <xdr:cNvSpPr txBox="1"/>
      </xdr:nvSpPr>
      <xdr:spPr>
        <a:xfrm>
          <a:off x="10528300" y="13597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48913</xdr:rowOff>
    </xdr:from>
    <xdr:to>
      <xdr:col>55</xdr:col>
      <xdr:colOff>88900</xdr:colOff>
      <xdr:row>79</xdr:row>
      <xdr:rowOff>48913</xdr:rowOff>
    </xdr:to>
    <xdr:cxnSp macro="">
      <xdr:nvCxnSpPr>
        <xdr:cNvPr id="404" name="直線コネクタ 403"/>
        <xdr:cNvCxnSpPr/>
      </xdr:nvCxnSpPr>
      <xdr:spPr>
        <a:xfrm>
          <a:off x="10388600" y="1359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93121</xdr:rowOff>
    </xdr:from>
    <xdr:ext cx="599010" cy="259045"/>
    <xdr:sp macro="" textlink="">
      <xdr:nvSpPr>
        <xdr:cNvPr id="405" name="商工費最大値テキスト"/>
        <xdr:cNvSpPr txBox="1"/>
      </xdr:nvSpPr>
      <xdr:spPr>
        <a:xfrm>
          <a:off x="10528300" y="11751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102,087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146444</xdr:rowOff>
    </xdr:from>
    <xdr:to>
      <xdr:col>55</xdr:col>
      <xdr:colOff>88900</xdr:colOff>
      <xdr:row>69</xdr:row>
      <xdr:rowOff>146444</xdr:rowOff>
    </xdr:to>
    <xdr:cxnSp macro="">
      <xdr:nvCxnSpPr>
        <xdr:cNvPr id="406" name="直線コネクタ 405"/>
        <xdr:cNvCxnSpPr/>
      </xdr:nvCxnSpPr>
      <xdr:spPr>
        <a:xfrm>
          <a:off x="10388600" y="1197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36226</xdr:rowOff>
    </xdr:from>
    <xdr:to>
      <xdr:col>55</xdr:col>
      <xdr:colOff>0</xdr:colOff>
      <xdr:row>74</xdr:row>
      <xdr:rowOff>166870</xdr:rowOff>
    </xdr:to>
    <xdr:cxnSp macro="">
      <xdr:nvCxnSpPr>
        <xdr:cNvPr id="407" name="直線コネクタ 406"/>
        <xdr:cNvCxnSpPr/>
      </xdr:nvCxnSpPr>
      <xdr:spPr>
        <a:xfrm>
          <a:off x="9639300" y="12723526"/>
          <a:ext cx="838200" cy="130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114141</xdr:rowOff>
    </xdr:from>
    <xdr:ext cx="534377" cy="259045"/>
    <xdr:sp macro="" textlink="">
      <xdr:nvSpPr>
        <xdr:cNvPr id="408" name="商工費平均値テキスト"/>
        <xdr:cNvSpPr txBox="1"/>
      </xdr:nvSpPr>
      <xdr:spPr>
        <a:xfrm>
          <a:off x="10528300" y="13144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135714</xdr:rowOff>
    </xdr:from>
    <xdr:to>
      <xdr:col>55</xdr:col>
      <xdr:colOff>50800</xdr:colOff>
      <xdr:row>77</xdr:row>
      <xdr:rowOff>65864</xdr:rowOff>
    </xdr:to>
    <xdr:sp macro="" textlink="">
      <xdr:nvSpPr>
        <xdr:cNvPr id="409" name="フローチャート: 判断 408"/>
        <xdr:cNvSpPr/>
      </xdr:nvSpPr>
      <xdr:spPr>
        <a:xfrm>
          <a:off x="10426700" y="1316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36226</xdr:rowOff>
    </xdr:from>
    <xdr:to>
      <xdr:col>50</xdr:col>
      <xdr:colOff>114300</xdr:colOff>
      <xdr:row>75</xdr:row>
      <xdr:rowOff>128401</xdr:rowOff>
    </xdr:to>
    <xdr:cxnSp macro="">
      <xdr:nvCxnSpPr>
        <xdr:cNvPr id="410" name="直線コネクタ 409"/>
        <xdr:cNvCxnSpPr/>
      </xdr:nvCxnSpPr>
      <xdr:spPr>
        <a:xfrm flipV="1">
          <a:off x="8750300" y="12723526"/>
          <a:ext cx="889000" cy="26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52911</xdr:rowOff>
    </xdr:from>
    <xdr:to>
      <xdr:col>50</xdr:col>
      <xdr:colOff>165100</xdr:colOff>
      <xdr:row>76</xdr:row>
      <xdr:rowOff>154511</xdr:rowOff>
    </xdr:to>
    <xdr:sp macro="" textlink="">
      <xdr:nvSpPr>
        <xdr:cNvPr id="411" name="フローチャート: 判断 410"/>
        <xdr:cNvSpPr/>
      </xdr:nvSpPr>
      <xdr:spPr>
        <a:xfrm>
          <a:off x="9588500" y="1308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145638</xdr:rowOff>
    </xdr:from>
    <xdr:ext cx="534377" cy="259045"/>
    <xdr:sp macro="" textlink="">
      <xdr:nvSpPr>
        <xdr:cNvPr id="412" name="テキスト ボックス 411"/>
        <xdr:cNvSpPr txBox="1"/>
      </xdr:nvSpPr>
      <xdr:spPr>
        <a:xfrm>
          <a:off x="9372111" y="1317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109459</xdr:rowOff>
    </xdr:from>
    <xdr:to>
      <xdr:col>45</xdr:col>
      <xdr:colOff>177800</xdr:colOff>
      <xdr:row>75</xdr:row>
      <xdr:rowOff>128401</xdr:rowOff>
    </xdr:to>
    <xdr:cxnSp macro="">
      <xdr:nvCxnSpPr>
        <xdr:cNvPr id="413" name="直線コネクタ 412"/>
        <xdr:cNvCxnSpPr/>
      </xdr:nvCxnSpPr>
      <xdr:spPr>
        <a:xfrm>
          <a:off x="7861300" y="12968209"/>
          <a:ext cx="889000" cy="1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71558</xdr:rowOff>
    </xdr:from>
    <xdr:to>
      <xdr:col>46</xdr:col>
      <xdr:colOff>38100</xdr:colOff>
      <xdr:row>78</xdr:row>
      <xdr:rowOff>1708</xdr:rowOff>
    </xdr:to>
    <xdr:sp macro="" textlink="">
      <xdr:nvSpPr>
        <xdr:cNvPr id="414" name="フローチャート: 判断 413"/>
        <xdr:cNvSpPr/>
      </xdr:nvSpPr>
      <xdr:spPr>
        <a:xfrm>
          <a:off x="8699500" y="13273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164285</xdr:rowOff>
    </xdr:from>
    <xdr:ext cx="534377" cy="259045"/>
    <xdr:sp macro="" textlink="">
      <xdr:nvSpPr>
        <xdr:cNvPr id="415" name="テキスト ボックス 414"/>
        <xdr:cNvSpPr txBox="1"/>
      </xdr:nvSpPr>
      <xdr:spPr>
        <a:xfrm>
          <a:off x="8483111" y="13365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15325</xdr:rowOff>
    </xdr:from>
    <xdr:to>
      <xdr:col>41</xdr:col>
      <xdr:colOff>50800</xdr:colOff>
      <xdr:row>75</xdr:row>
      <xdr:rowOff>109459</xdr:rowOff>
    </xdr:to>
    <xdr:cxnSp macro="">
      <xdr:nvCxnSpPr>
        <xdr:cNvPr id="416" name="直線コネクタ 415"/>
        <xdr:cNvCxnSpPr/>
      </xdr:nvCxnSpPr>
      <xdr:spPr>
        <a:xfrm>
          <a:off x="6972300" y="12874075"/>
          <a:ext cx="889000" cy="94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109049</xdr:rowOff>
    </xdr:from>
    <xdr:to>
      <xdr:col>41</xdr:col>
      <xdr:colOff>101600</xdr:colOff>
      <xdr:row>78</xdr:row>
      <xdr:rowOff>39199</xdr:rowOff>
    </xdr:to>
    <xdr:sp macro="" textlink="">
      <xdr:nvSpPr>
        <xdr:cNvPr id="417" name="フローチャート: 判断 416"/>
        <xdr:cNvSpPr/>
      </xdr:nvSpPr>
      <xdr:spPr>
        <a:xfrm>
          <a:off x="7810500" y="13310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30326</xdr:rowOff>
    </xdr:from>
    <xdr:ext cx="534377" cy="259045"/>
    <xdr:sp macro="" textlink="">
      <xdr:nvSpPr>
        <xdr:cNvPr id="418" name="テキスト ボックス 417"/>
        <xdr:cNvSpPr txBox="1"/>
      </xdr:nvSpPr>
      <xdr:spPr>
        <a:xfrm>
          <a:off x="7594111" y="1340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85356</xdr:rowOff>
    </xdr:from>
    <xdr:to>
      <xdr:col>36</xdr:col>
      <xdr:colOff>165100</xdr:colOff>
      <xdr:row>78</xdr:row>
      <xdr:rowOff>15506</xdr:rowOff>
    </xdr:to>
    <xdr:sp macro="" textlink="">
      <xdr:nvSpPr>
        <xdr:cNvPr id="419" name="フローチャート: 判断 418"/>
        <xdr:cNvSpPr/>
      </xdr:nvSpPr>
      <xdr:spPr>
        <a:xfrm>
          <a:off x="6921500" y="13287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6633</xdr:rowOff>
    </xdr:from>
    <xdr:ext cx="534377" cy="259045"/>
    <xdr:sp macro="" textlink="">
      <xdr:nvSpPr>
        <xdr:cNvPr id="420" name="テキスト ボックス 419"/>
        <xdr:cNvSpPr txBox="1"/>
      </xdr:nvSpPr>
      <xdr:spPr>
        <a:xfrm>
          <a:off x="6705111" y="13379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116070</xdr:rowOff>
    </xdr:from>
    <xdr:to>
      <xdr:col>55</xdr:col>
      <xdr:colOff>50800</xdr:colOff>
      <xdr:row>75</xdr:row>
      <xdr:rowOff>46220</xdr:rowOff>
    </xdr:to>
    <xdr:sp macro="" textlink="">
      <xdr:nvSpPr>
        <xdr:cNvPr id="426" name="楕円 425"/>
        <xdr:cNvSpPr/>
      </xdr:nvSpPr>
      <xdr:spPr>
        <a:xfrm>
          <a:off x="10426700" y="1280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138947</xdr:rowOff>
    </xdr:from>
    <xdr:ext cx="534377" cy="259045"/>
    <xdr:sp macro="" textlink="">
      <xdr:nvSpPr>
        <xdr:cNvPr id="427" name="商工費該当値テキスト"/>
        <xdr:cNvSpPr txBox="1"/>
      </xdr:nvSpPr>
      <xdr:spPr>
        <a:xfrm>
          <a:off x="10528300" y="12654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156876</xdr:rowOff>
    </xdr:from>
    <xdr:to>
      <xdr:col>50</xdr:col>
      <xdr:colOff>165100</xdr:colOff>
      <xdr:row>74</xdr:row>
      <xdr:rowOff>87026</xdr:rowOff>
    </xdr:to>
    <xdr:sp macro="" textlink="">
      <xdr:nvSpPr>
        <xdr:cNvPr id="428" name="楕円 427"/>
        <xdr:cNvSpPr/>
      </xdr:nvSpPr>
      <xdr:spPr>
        <a:xfrm>
          <a:off x="9588500" y="1267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103553</xdr:rowOff>
    </xdr:from>
    <xdr:ext cx="534377" cy="259045"/>
    <xdr:sp macro="" textlink="">
      <xdr:nvSpPr>
        <xdr:cNvPr id="429" name="テキスト ボックス 428"/>
        <xdr:cNvSpPr txBox="1"/>
      </xdr:nvSpPr>
      <xdr:spPr>
        <a:xfrm>
          <a:off x="9372111" y="1244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77601</xdr:rowOff>
    </xdr:from>
    <xdr:to>
      <xdr:col>46</xdr:col>
      <xdr:colOff>38100</xdr:colOff>
      <xdr:row>76</xdr:row>
      <xdr:rowOff>7751</xdr:rowOff>
    </xdr:to>
    <xdr:sp macro="" textlink="">
      <xdr:nvSpPr>
        <xdr:cNvPr id="430" name="楕円 429"/>
        <xdr:cNvSpPr/>
      </xdr:nvSpPr>
      <xdr:spPr>
        <a:xfrm>
          <a:off x="8699500" y="1293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24278</xdr:rowOff>
    </xdr:from>
    <xdr:ext cx="534377" cy="259045"/>
    <xdr:sp macro="" textlink="">
      <xdr:nvSpPr>
        <xdr:cNvPr id="431" name="テキスト ボックス 430"/>
        <xdr:cNvSpPr txBox="1"/>
      </xdr:nvSpPr>
      <xdr:spPr>
        <a:xfrm>
          <a:off x="8483111" y="12711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58659</xdr:rowOff>
    </xdr:from>
    <xdr:to>
      <xdr:col>41</xdr:col>
      <xdr:colOff>101600</xdr:colOff>
      <xdr:row>75</xdr:row>
      <xdr:rowOff>160260</xdr:rowOff>
    </xdr:to>
    <xdr:sp macro="" textlink="">
      <xdr:nvSpPr>
        <xdr:cNvPr id="432" name="楕円 431"/>
        <xdr:cNvSpPr/>
      </xdr:nvSpPr>
      <xdr:spPr>
        <a:xfrm>
          <a:off x="7810500" y="1291740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5336</xdr:rowOff>
    </xdr:from>
    <xdr:ext cx="534377" cy="259045"/>
    <xdr:sp macro="" textlink="">
      <xdr:nvSpPr>
        <xdr:cNvPr id="433" name="テキスト ボックス 432"/>
        <xdr:cNvSpPr txBox="1"/>
      </xdr:nvSpPr>
      <xdr:spPr>
        <a:xfrm>
          <a:off x="7594111" y="12692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135975</xdr:rowOff>
    </xdr:from>
    <xdr:to>
      <xdr:col>36</xdr:col>
      <xdr:colOff>165100</xdr:colOff>
      <xdr:row>75</xdr:row>
      <xdr:rowOff>66125</xdr:rowOff>
    </xdr:to>
    <xdr:sp macro="" textlink="">
      <xdr:nvSpPr>
        <xdr:cNvPr id="434" name="楕円 433"/>
        <xdr:cNvSpPr/>
      </xdr:nvSpPr>
      <xdr:spPr>
        <a:xfrm>
          <a:off x="6921500" y="1282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82652</xdr:rowOff>
    </xdr:from>
    <xdr:ext cx="534377" cy="259045"/>
    <xdr:sp macro="" textlink="">
      <xdr:nvSpPr>
        <xdr:cNvPr id="435" name="テキスト ボックス 434"/>
        <xdr:cNvSpPr txBox="1"/>
      </xdr:nvSpPr>
      <xdr:spPr>
        <a:xfrm>
          <a:off x="6705111" y="12598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7" name="テキスト ボックス 446"/>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9" name="テキスト ボックス 448"/>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1" name="テキスト ボックス 450"/>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3" name="テキスト ボックス 452"/>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18652</xdr:rowOff>
    </xdr:from>
    <xdr:to>
      <xdr:col>54</xdr:col>
      <xdr:colOff>189865</xdr:colOff>
      <xdr:row>98</xdr:row>
      <xdr:rowOff>44255</xdr:rowOff>
    </xdr:to>
    <xdr:cxnSp macro="">
      <xdr:nvCxnSpPr>
        <xdr:cNvPr id="457" name="直線コネクタ 456"/>
        <xdr:cNvCxnSpPr/>
      </xdr:nvCxnSpPr>
      <xdr:spPr>
        <a:xfrm flipV="1">
          <a:off x="10475595" y="15792052"/>
          <a:ext cx="1270" cy="1054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48082</xdr:rowOff>
    </xdr:from>
    <xdr:ext cx="534377" cy="259045"/>
    <xdr:sp macro="" textlink="">
      <xdr:nvSpPr>
        <xdr:cNvPr id="458" name="土木費最小値テキスト"/>
        <xdr:cNvSpPr txBox="1"/>
      </xdr:nvSpPr>
      <xdr:spPr>
        <a:xfrm>
          <a:off x="10528300" y="16850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44255</xdr:rowOff>
    </xdr:from>
    <xdr:to>
      <xdr:col>55</xdr:col>
      <xdr:colOff>88900</xdr:colOff>
      <xdr:row>98</xdr:row>
      <xdr:rowOff>44255</xdr:rowOff>
    </xdr:to>
    <xdr:cxnSp macro="">
      <xdr:nvCxnSpPr>
        <xdr:cNvPr id="459" name="直線コネクタ 458"/>
        <xdr:cNvCxnSpPr/>
      </xdr:nvCxnSpPr>
      <xdr:spPr>
        <a:xfrm>
          <a:off x="10388600" y="16846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136779</xdr:rowOff>
    </xdr:from>
    <xdr:ext cx="599010" cy="259045"/>
    <xdr:sp macro="" textlink="">
      <xdr:nvSpPr>
        <xdr:cNvPr id="460" name="土木費最大値テキスト"/>
        <xdr:cNvSpPr txBox="1"/>
      </xdr:nvSpPr>
      <xdr:spPr>
        <a:xfrm>
          <a:off x="10528300" y="15567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251,476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18652</xdr:rowOff>
    </xdr:from>
    <xdr:to>
      <xdr:col>55</xdr:col>
      <xdr:colOff>88900</xdr:colOff>
      <xdr:row>92</xdr:row>
      <xdr:rowOff>18652</xdr:rowOff>
    </xdr:to>
    <xdr:cxnSp macro="">
      <xdr:nvCxnSpPr>
        <xdr:cNvPr id="461" name="直線コネクタ 460"/>
        <xdr:cNvCxnSpPr/>
      </xdr:nvCxnSpPr>
      <xdr:spPr>
        <a:xfrm>
          <a:off x="10388600" y="1579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39843</xdr:rowOff>
    </xdr:from>
    <xdr:to>
      <xdr:col>55</xdr:col>
      <xdr:colOff>0</xdr:colOff>
      <xdr:row>96</xdr:row>
      <xdr:rowOff>139956</xdr:rowOff>
    </xdr:to>
    <xdr:cxnSp macro="">
      <xdr:nvCxnSpPr>
        <xdr:cNvPr id="462" name="直線コネクタ 461"/>
        <xdr:cNvCxnSpPr/>
      </xdr:nvCxnSpPr>
      <xdr:spPr>
        <a:xfrm flipV="1">
          <a:off x="9639300" y="16499043"/>
          <a:ext cx="838200" cy="100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88262</xdr:rowOff>
    </xdr:from>
    <xdr:ext cx="534377" cy="259045"/>
    <xdr:sp macro="" textlink="">
      <xdr:nvSpPr>
        <xdr:cNvPr id="463" name="土木費平均値テキスト"/>
        <xdr:cNvSpPr txBox="1"/>
      </xdr:nvSpPr>
      <xdr:spPr>
        <a:xfrm>
          <a:off x="10528300" y="165474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109835</xdr:rowOff>
    </xdr:from>
    <xdr:to>
      <xdr:col>55</xdr:col>
      <xdr:colOff>50800</xdr:colOff>
      <xdr:row>97</xdr:row>
      <xdr:rowOff>39985</xdr:rowOff>
    </xdr:to>
    <xdr:sp macro="" textlink="">
      <xdr:nvSpPr>
        <xdr:cNvPr id="464" name="フローチャート: 判断 463"/>
        <xdr:cNvSpPr/>
      </xdr:nvSpPr>
      <xdr:spPr>
        <a:xfrm>
          <a:off x="10426700" y="1656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75952</xdr:rowOff>
    </xdr:from>
    <xdr:to>
      <xdr:col>50</xdr:col>
      <xdr:colOff>114300</xdr:colOff>
      <xdr:row>96</xdr:row>
      <xdr:rowOff>139956</xdr:rowOff>
    </xdr:to>
    <xdr:cxnSp macro="">
      <xdr:nvCxnSpPr>
        <xdr:cNvPr id="465" name="直線コネクタ 464"/>
        <xdr:cNvCxnSpPr/>
      </xdr:nvCxnSpPr>
      <xdr:spPr>
        <a:xfrm>
          <a:off x="8750300" y="16535152"/>
          <a:ext cx="889000" cy="6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123044</xdr:rowOff>
    </xdr:from>
    <xdr:to>
      <xdr:col>50</xdr:col>
      <xdr:colOff>165100</xdr:colOff>
      <xdr:row>97</xdr:row>
      <xdr:rowOff>53194</xdr:rowOff>
    </xdr:to>
    <xdr:sp macro="" textlink="">
      <xdr:nvSpPr>
        <xdr:cNvPr id="466" name="フローチャート: 判断 465"/>
        <xdr:cNvSpPr/>
      </xdr:nvSpPr>
      <xdr:spPr>
        <a:xfrm>
          <a:off x="9588500" y="1658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44321</xdr:rowOff>
    </xdr:from>
    <xdr:ext cx="534377" cy="259045"/>
    <xdr:sp macro="" textlink="">
      <xdr:nvSpPr>
        <xdr:cNvPr id="467" name="テキスト ボックス 466"/>
        <xdr:cNvSpPr txBox="1"/>
      </xdr:nvSpPr>
      <xdr:spPr>
        <a:xfrm>
          <a:off x="9372111" y="1667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75952</xdr:rowOff>
    </xdr:from>
    <xdr:to>
      <xdr:col>45</xdr:col>
      <xdr:colOff>177800</xdr:colOff>
      <xdr:row>97</xdr:row>
      <xdr:rowOff>4685</xdr:rowOff>
    </xdr:to>
    <xdr:cxnSp macro="">
      <xdr:nvCxnSpPr>
        <xdr:cNvPr id="468" name="直線コネクタ 467"/>
        <xdr:cNvCxnSpPr/>
      </xdr:nvCxnSpPr>
      <xdr:spPr>
        <a:xfrm flipV="1">
          <a:off x="7861300" y="16535152"/>
          <a:ext cx="889000" cy="100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95374</xdr:rowOff>
    </xdr:from>
    <xdr:to>
      <xdr:col>46</xdr:col>
      <xdr:colOff>38100</xdr:colOff>
      <xdr:row>97</xdr:row>
      <xdr:rowOff>25524</xdr:rowOff>
    </xdr:to>
    <xdr:sp macro="" textlink="">
      <xdr:nvSpPr>
        <xdr:cNvPr id="469" name="フローチャート: 判断 468"/>
        <xdr:cNvSpPr/>
      </xdr:nvSpPr>
      <xdr:spPr>
        <a:xfrm>
          <a:off x="8699500" y="16554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16651</xdr:rowOff>
    </xdr:from>
    <xdr:ext cx="534377" cy="259045"/>
    <xdr:sp macro="" textlink="">
      <xdr:nvSpPr>
        <xdr:cNvPr id="470" name="テキスト ボックス 469"/>
        <xdr:cNvSpPr txBox="1"/>
      </xdr:nvSpPr>
      <xdr:spPr>
        <a:xfrm>
          <a:off x="8483111" y="16647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4685</xdr:rowOff>
    </xdr:from>
    <xdr:to>
      <xdr:col>41</xdr:col>
      <xdr:colOff>50800</xdr:colOff>
      <xdr:row>97</xdr:row>
      <xdr:rowOff>48713</xdr:rowOff>
    </xdr:to>
    <xdr:cxnSp macro="">
      <xdr:nvCxnSpPr>
        <xdr:cNvPr id="471" name="直線コネクタ 470"/>
        <xdr:cNvCxnSpPr/>
      </xdr:nvCxnSpPr>
      <xdr:spPr>
        <a:xfrm flipV="1">
          <a:off x="6972300" y="16635335"/>
          <a:ext cx="889000" cy="4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46134</xdr:rowOff>
    </xdr:from>
    <xdr:to>
      <xdr:col>41</xdr:col>
      <xdr:colOff>101600</xdr:colOff>
      <xdr:row>96</xdr:row>
      <xdr:rowOff>147734</xdr:rowOff>
    </xdr:to>
    <xdr:sp macro="" textlink="">
      <xdr:nvSpPr>
        <xdr:cNvPr id="472" name="フローチャート: 判断 471"/>
        <xdr:cNvSpPr/>
      </xdr:nvSpPr>
      <xdr:spPr>
        <a:xfrm>
          <a:off x="7810500" y="1650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164261</xdr:rowOff>
    </xdr:from>
    <xdr:ext cx="534377" cy="259045"/>
    <xdr:sp macro="" textlink="">
      <xdr:nvSpPr>
        <xdr:cNvPr id="473" name="テキスト ボックス 472"/>
        <xdr:cNvSpPr txBox="1"/>
      </xdr:nvSpPr>
      <xdr:spPr>
        <a:xfrm>
          <a:off x="7594111" y="16280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143193</xdr:rowOff>
    </xdr:from>
    <xdr:to>
      <xdr:col>36</xdr:col>
      <xdr:colOff>165100</xdr:colOff>
      <xdr:row>97</xdr:row>
      <xdr:rowOff>73343</xdr:rowOff>
    </xdr:to>
    <xdr:sp macro="" textlink="">
      <xdr:nvSpPr>
        <xdr:cNvPr id="474" name="フローチャート: 判断 473"/>
        <xdr:cNvSpPr/>
      </xdr:nvSpPr>
      <xdr:spPr>
        <a:xfrm>
          <a:off x="6921500" y="1660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89870</xdr:rowOff>
    </xdr:from>
    <xdr:ext cx="534377" cy="259045"/>
    <xdr:sp macro="" textlink="">
      <xdr:nvSpPr>
        <xdr:cNvPr id="475" name="テキスト ボックス 474"/>
        <xdr:cNvSpPr txBox="1"/>
      </xdr:nvSpPr>
      <xdr:spPr>
        <a:xfrm>
          <a:off x="6705111" y="16377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160493</xdr:rowOff>
    </xdr:from>
    <xdr:to>
      <xdr:col>55</xdr:col>
      <xdr:colOff>50800</xdr:colOff>
      <xdr:row>96</xdr:row>
      <xdr:rowOff>90643</xdr:rowOff>
    </xdr:to>
    <xdr:sp macro="" textlink="">
      <xdr:nvSpPr>
        <xdr:cNvPr id="481" name="楕円 480"/>
        <xdr:cNvSpPr/>
      </xdr:nvSpPr>
      <xdr:spPr>
        <a:xfrm>
          <a:off x="10426700" y="1644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11920</xdr:rowOff>
    </xdr:from>
    <xdr:ext cx="534377" cy="259045"/>
    <xdr:sp macro="" textlink="">
      <xdr:nvSpPr>
        <xdr:cNvPr id="482" name="土木費該当値テキスト"/>
        <xdr:cNvSpPr txBox="1"/>
      </xdr:nvSpPr>
      <xdr:spPr>
        <a:xfrm>
          <a:off x="10528300" y="1629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89156</xdr:rowOff>
    </xdr:from>
    <xdr:to>
      <xdr:col>50</xdr:col>
      <xdr:colOff>165100</xdr:colOff>
      <xdr:row>97</xdr:row>
      <xdr:rowOff>19306</xdr:rowOff>
    </xdr:to>
    <xdr:sp macro="" textlink="">
      <xdr:nvSpPr>
        <xdr:cNvPr id="483" name="楕円 482"/>
        <xdr:cNvSpPr/>
      </xdr:nvSpPr>
      <xdr:spPr>
        <a:xfrm>
          <a:off x="9588500" y="1654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35833</xdr:rowOff>
    </xdr:from>
    <xdr:ext cx="534377" cy="259045"/>
    <xdr:sp macro="" textlink="">
      <xdr:nvSpPr>
        <xdr:cNvPr id="484" name="テキスト ボックス 483"/>
        <xdr:cNvSpPr txBox="1"/>
      </xdr:nvSpPr>
      <xdr:spPr>
        <a:xfrm>
          <a:off x="9372111" y="1632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25152</xdr:rowOff>
    </xdr:from>
    <xdr:to>
      <xdr:col>46</xdr:col>
      <xdr:colOff>38100</xdr:colOff>
      <xdr:row>96</xdr:row>
      <xdr:rowOff>126752</xdr:rowOff>
    </xdr:to>
    <xdr:sp macro="" textlink="">
      <xdr:nvSpPr>
        <xdr:cNvPr id="485" name="楕円 484"/>
        <xdr:cNvSpPr/>
      </xdr:nvSpPr>
      <xdr:spPr>
        <a:xfrm>
          <a:off x="8699500" y="1648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143279</xdr:rowOff>
    </xdr:from>
    <xdr:ext cx="534377" cy="259045"/>
    <xdr:sp macro="" textlink="">
      <xdr:nvSpPr>
        <xdr:cNvPr id="486" name="テキスト ボックス 485"/>
        <xdr:cNvSpPr txBox="1"/>
      </xdr:nvSpPr>
      <xdr:spPr>
        <a:xfrm>
          <a:off x="8483111" y="16259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125335</xdr:rowOff>
    </xdr:from>
    <xdr:to>
      <xdr:col>41</xdr:col>
      <xdr:colOff>101600</xdr:colOff>
      <xdr:row>97</xdr:row>
      <xdr:rowOff>55485</xdr:rowOff>
    </xdr:to>
    <xdr:sp macro="" textlink="">
      <xdr:nvSpPr>
        <xdr:cNvPr id="487" name="楕円 486"/>
        <xdr:cNvSpPr/>
      </xdr:nvSpPr>
      <xdr:spPr>
        <a:xfrm>
          <a:off x="7810500" y="16584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46612</xdr:rowOff>
    </xdr:from>
    <xdr:ext cx="534377" cy="259045"/>
    <xdr:sp macro="" textlink="">
      <xdr:nvSpPr>
        <xdr:cNvPr id="488" name="テキスト ボックス 487"/>
        <xdr:cNvSpPr txBox="1"/>
      </xdr:nvSpPr>
      <xdr:spPr>
        <a:xfrm>
          <a:off x="7594111" y="1667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169363</xdr:rowOff>
    </xdr:from>
    <xdr:to>
      <xdr:col>36</xdr:col>
      <xdr:colOff>165100</xdr:colOff>
      <xdr:row>97</xdr:row>
      <xdr:rowOff>99513</xdr:rowOff>
    </xdr:to>
    <xdr:sp macro="" textlink="">
      <xdr:nvSpPr>
        <xdr:cNvPr id="489" name="楕円 488"/>
        <xdr:cNvSpPr/>
      </xdr:nvSpPr>
      <xdr:spPr>
        <a:xfrm>
          <a:off x="6921500" y="16628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90640</xdr:rowOff>
    </xdr:from>
    <xdr:ext cx="534377" cy="259045"/>
    <xdr:sp macro="" textlink="">
      <xdr:nvSpPr>
        <xdr:cNvPr id="490" name="テキスト ボックス 489"/>
        <xdr:cNvSpPr txBox="1"/>
      </xdr:nvSpPr>
      <xdr:spPr>
        <a:xfrm>
          <a:off x="6705111" y="16721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45722</xdr:rowOff>
    </xdr:from>
    <xdr:to>
      <xdr:col>85</xdr:col>
      <xdr:colOff>126364</xdr:colOff>
      <xdr:row>39</xdr:row>
      <xdr:rowOff>33424</xdr:rowOff>
    </xdr:to>
    <xdr:cxnSp macro="">
      <xdr:nvCxnSpPr>
        <xdr:cNvPr id="513" name="直線コネクタ 512"/>
        <xdr:cNvCxnSpPr/>
      </xdr:nvCxnSpPr>
      <xdr:spPr>
        <a:xfrm flipV="1">
          <a:off x="16317595" y="5189222"/>
          <a:ext cx="1269" cy="1530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37251</xdr:rowOff>
    </xdr:from>
    <xdr:ext cx="534377" cy="259045"/>
    <xdr:sp macro="" textlink="">
      <xdr:nvSpPr>
        <xdr:cNvPr id="514" name="消防費最小値テキスト"/>
        <xdr:cNvSpPr txBox="1"/>
      </xdr:nvSpPr>
      <xdr:spPr>
        <a:xfrm>
          <a:off x="16370300" y="672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33424</xdr:rowOff>
    </xdr:from>
    <xdr:to>
      <xdr:col>86</xdr:col>
      <xdr:colOff>25400</xdr:colOff>
      <xdr:row>39</xdr:row>
      <xdr:rowOff>33424</xdr:rowOff>
    </xdr:to>
    <xdr:cxnSp macro="">
      <xdr:nvCxnSpPr>
        <xdr:cNvPr id="515" name="直線コネクタ 514"/>
        <xdr:cNvCxnSpPr/>
      </xdr:nvCxnSpPr>
      <xdr:spPr>
        <a:xfrm>
          <a:off x="16230600" y="671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163849</xdr:rowOff>
    </xdr:from>
    <xdr:ext cx="534377" cy="259045"/>
    <xdr:sp macro="" textlink="">
      <xdr:nvSpPr>
        <xdr:cNvPr id="516" name="消防費最大値テキスト"/>
        <xdr:cNvSpPr txBox="1"/>
      </xdr:nvSpPr>
      <xdr:spPr>
        <a:xfrm>
          <a:off x="16370300" y="496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84,111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45722</xdr:rowOff>
    </xdr:from>
    <xdr:to>
      <xdr:col>86</xdr:col>
      <xdr:colOff>25400</xdr:colOff>
      <xdr:row>30</xdr:row>
      <xdr:rowOff>45722</xdr:rowOff>
    </xdr:to>
    <xdr:cxnSp macro="">
      <xdr:nvCxnSpPr>
        <xdr:cNvPr id="517" name="直線コネクタ 516"/>
        <xdr:cNvCxnSpPr/>
      </xdr:nvCxnSpPr>
      <xdr:spPr>
        <a:xfrm>
          <a:off x="16230600" y="5189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170584</xdr:rowOff>
    </xdr:from>
    <xdr:to>
      <xdr:col>85</xdr:col>
      <xdr:colOff>127000</xdr:colOff>
      <xdr:row>37</xdr:row>
      <xdr:rowOff>135539</xdr:rowOff>
    </xdr:to>
    <xdr:cxnSp macro="">
      <xdr:nvCxnSpPr>
        <xdr:cNvPr id="518" name="直線コネクタ 517"/>
        <xdr:cNvCxnSpPr/>
      </xdr:nvCxnSpPr>
      <xdr:spPr>
        <a:xfrm flipV="1">
          <a:off x="15481300" y="6342784"/>
          <a:ext cx="838200" cy="136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59349</xdr:rowOff>
    </xdr:from>
    <xdr:ext cx="534377" cy="259045"/>
    <xdr:sp macro="" textlink="">
      <xdr:nvSpPr>
        <xdr:cNvPr id="519" name="消防費平均値テキスト"/>
        <xdr:cNvSpPr txBox="1"/>
      </xdr:nvSpPr>
      <xdr:spPr>
        <a:xfrm>
          <a:off x="16370300" y="6402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80922</xdr:rowOff>
    </xdr:from>
    <xdr:to>
      <xdr:col>85</xdr:col>
      <xdr:colOff>177800</xdr:colOff>
      <xdr:row>38</xdr:row>
      <xdr:rowOff>11072</xdr:rowOff>
    </xdr:to>
    <xdr:sp macro="" textlink="">
      <xdr:nvSpPr>
        <xdr:cNvPr id="520" name="フローチャート: 判断 519"/>
        <xdr:cNvSpPr/>
      </xdr:nvSpPr>
      <xdr:spPr>
        <a:xfrm>
          <a:off x="16268700" y="642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135539</xdr:rowOff>
    </xdr:from>
    <xdr:to>
      <xdr:col>81</xdr:col>
      <xdr:colOff>50800</xdr:colOff>
      <xdr:row>37</xdr:row>
      <xdr:rowOff>158240</xdr:rowOff>
    </xdr:to>
    <xdr:cxnSp macro="">
      <xdr:nvCxnSpPr>
        <xdr:cNvPr id="521" name="直線コネクタ 520"/>
        <xdr:cNvCxnSpPr/>
      </xdr:nvCxnSpPr>
      <xdr:spPr>
        <a:xfrm flipV="1">
          <a:off x="14592300" y="6479189"/>
          <a:ext cx="889000" cy="22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15954</xdr:rowOff>
    </xdr:from>
    <xdr:to>
      <xdr:col>81</xdr:col>
      <xdr:colOff>101600</xdr:colOff>
      <xdr:row>37</xdr:row>
      <xdr:rowOff>117554</xdr:rowOff>
    </xdr:to>
    <xdr:sp macro="" textlink="">
      <xdr:nvSpPr>
        <xdr:cNvPr id="522" name="フローチャート: 判断 521"/>
        <xdr:cNvSpPr/>
      </xdr:nvSpPr>
      <xdr:spPr>
        <a:xfrm>
          <a:off x="15430500" y="635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134081</xdr:rowOff>
    </xdr:from>
    <xdr:ext cx="534377" cy="259045"/>
    <xdr:sp macro="" textlink="">
      <xdr:nvSpPr>
        <xdr:cNvPr id="523" name="テキスト ボックス 522"/>
        <xdr:cNvSpPr txBox="1"/>
      </xdr:nvSpPr>
      <xdr:spPr>
        <a:xfrm>
          <a:off x="15214111" y="613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158240</xdr:rowOff>
    </xdr:from>
    <xdr:to>
      <xdr:col>76</xdr:col>
      <xdr:colOff>114300</xdr:colOff>
      <xdr:row>38</xdr:row>
      <xdr:rowOff>6678</xdr:rowOff>
    </xdr:to>
    <xdr:cxnSp macro="">
      <xdr:nvCxnSpPr>
        <xdr:cNvPr id="524" name="直線コネクタ 523"/>
        <xdr:cNvCxnSpPr/>
      </xdr:nvCxnSpPr>
      <xdr:spPr>
        <a:xfrm flipV="1">
          <a:off x="13703300" y="6501890"/>
          <a:ext cx="889000" cy="1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43889</xdr:rowOff>
    </xdr:from>
    <xdr:to>
      <xdr:col>76</xdr:col>
      <xdr:colOff>165100</xdr:colOff>
      <xdr:row>37</xdr:row>
      <xdr:rowOff>145489</xdr:rowOff>
    </xdr:to>
    <xdr:sp macro="" textlink="">
      <xdr:nvSpPr>
        <xdr:cNvPr id="525" name="フローチャート: 判断 524"/>
        <xdr:cNvSpPr/>
      </xdr:nvSpPr>
      <xdr:spPr>
        <a:xfrm>
          <a:off x="14541500" y="638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162016</xdr:rowOff>
    </xdr:from>
    <xdr:ext cx="534377" cy="259045"/>
    <xdr:sp macro="" textlink="">
      <xdr:nvSpPr>
        <xdr:cNvPr id="526" name="テキスト ボックス 525"/>
        <xdr:cNvSpPr txBox="1"/>
      </xdr:nvSpPr>
      <xdr:spPr>
        <a:xfrm>
          <a:off x="14325111" y="6162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139448</xdr:rowOff>
    </xdr:from>
    <xdr:to>
      <xdr:col>71</xdr:col>
      <xdr:colOff>177800</xdr:colOff>
      <xdr:row>38</xdr:row>
      <xdr:rowOff>6678</xdr:rowOff>
    </xdr:to>
    <xdr:cxnSp macro="">
      <xdr:nvCxnSpPr>
        <xdr:cNvPr id="527" name="直線コネクタ 526"/>
        <xdr:cNvCxnSpPr/>
      </xdr:nvCxnSpPr>
      <xdr:spPr>
        <a:xfrm>
          <a:off x="12814300" y="6140198"/>
          <a:ext cx="889000" cy="381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146347</xdr:rowOff>
    </xdr:from>
    <xdr:to>
      <xdr:col>72</xdr:col>
      <xdr:colOff>38100</xdr:colOff>
      <xdr:row>38</xdr:row>
      <xdr:rowOff>76498</xdr:rowOff>
    </xdr:to>
    <xdr:sp macro="" textlink="">
      <xdr:nvSpPr>
        <xdr:cNvPr id="528" name="フローチャート: 判断 527"/>
        <xdr:cNvSpPr/>
      </xdr:nvSpPr>
      <xdr:spPr>
        <a:xfrm>
          <a:off x="13652500" y="64899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67624</xdr:rowOff>
    </xdr:from>
    <xdr:ext cx="534377" cy="259045"/>
    <xdr:sp macro="" textlink="">
      <xdr:nvSpPr>
        <xdr:cNvPr id="529" name="テキスト ボックス 528"/>
        <xdr:cNvSpPr txBox="1"/>
      </xdr:nvSpPr>
      <xdr:spPr>
        <a:xfrm>
          <a:off x="13436111" y="6582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111691</xdr:rowOff>
    </xdr:from>
    <xdr:to>
      <xdr:col>67</xdr:col>
      <xdr:colOff>101600</xdr:colOff>
      <xdr:row>38</xdr:row>
      <xdr:rowOff>41841</xdr:rowOff>
    </xdr:to>
    <xdr:sp macro="" textlink="">
      <xdr:nvSpPr>
        <xdr:cNvPr id="530" name="フローチャート: 判断 529"/>
        <xdr:cNvSpPr/>
      </xdr:nvSpPr>
      <xdr:spPr>
        <a:xfrm>
          <a:off x="12763500" y="6455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32969</xdr:rowOff>
    </xdr:from>
    <xdr:ext cx="534377" cy="259045"/>
    <xdr:sp macro="" textlink="">
      <xdr:nvSpPr>
        <xdr:cNvPr id="531" name="テキスト ボックス 530"/>
        <xdr:cNvSpPr txBox="1"/>
      </xdr:nvSpPr>
      <xdr:spPr>
        <a:xfrm>
          <a:off x="12547111" y="654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119784</xdr:rowOff>
    </xdr:from>
    <xdr:to>
      <xdr:col>85</xdr:col>
      <xdr:colOff>177800</xdr:colOff>
      <xdr:row>37</xdr:row>
      <xdr:rowOff>49934</xdr:rowOff>
    </xdr:to>
    <xdr:sp macro="" textlink="">
      <xdr:nvSpPr>
        <xdr:cNvPr id="537" name="楕円 536"/>
        <xdr:cNvSpPr/>
      </xdr:nvSpPr>
      <xdr:spPr>
        <a:xfrm>
          <a:off x="16268700" y="629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142661</xdr:rowOff>
    </xdr:from>
    <xdr:ext cx="534377" cy="259045"/>
    <xdr:sp macro="" textlink="">
      <xdr:nvSpPr>
        <xdr:cNvPr id="538" name="消防費該当値テキスト"/>
        <xdr:cNvSpPr txBox="1"/>
      </xdr:nvSpPr>
      <xdr:spPr>
        <a:xfrm>
          <a:off x="16370300" y="6143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84739</xdr:rowOff>
    </xdr:from>
    <xdr:to>
      <xdr:col>81</xdr:col>
      <xdr:colOff>101600</xdr:colOff>
      <xdr:row>38</xdr:row>
      <xdr:rowOff>14889</xdr:rowOff>
    </xdr:to>
    <xdr:sp macro="" textlink="">
      <xdr:nvSpPr>
        <xdr:cNvPr id="539" name="楕円 538"/>
        <xdr:cNvSpPr/>
      </xdr:nvSpPr>
      <xdr:spPr>
        <a:xfrm>
          <a:off x="15430500" y="6428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6017</xdr:rowOff>
    </xdr:from>
    <xdr:ext cx="534377" cy="259045"/>
    <xdr:sp macro="" textlink="">
      <xdr:nvSpPr>
        <xdr:cNvPr id="540" name="テキスト ボックス 539"/>
        <xdr:cNvSpPr txBox="1"/>
      </xdr:nvSpPr>
      <xdr:spPr>
        <a:xfrm>
          <a:off x="15214111" y="652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107440</xdr:rowOff>
    </xdr:from>
    <xdr:to>
      <xdr:col>76</xdr:col>
      <xdr:colOff>165100</xdr:colOff>
      <xdr:row>38</xdr:row>
      <xdr:rowOff>37590</xdr:rowOff>
    </xdr:to>
    <xdr:sp macro="" textlink="">
      <xdr:nvSpPr>
        <xdr:cNvPr id="541" name="楕円 540"/>
        <xdr:cNvSpPr/>
      </xdr:nvSpPr>
      <xdr:spPr>
        <a:xfrm>
          <a:off x="14541500" y="645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28716</xdr:rowOff>
    </xdr:from>
    <xdr:ext cx="534377" cy="259045"/>
    <xdr:sp macro="" textlink="">
      <xdr:nvSpPr>
        <xdr:cNvPr id="542" name="テキスト ボックス 541"/>
        <xdr:cNvSpPr txBox="1"/>
      </xdr:nvSpPr>
      <xdr:spPr>
        <a:xfrm>
          <a:off x="14325111" y="654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127327</xdr:rowOff>
    </xdr:from>
    <xdr:to>
      <xdr:col>72</xdr:col>
      <xdr:colOff>38100</xdr:colOff>
      <xdr:row>38</xdr:row>
      <xdr:rowOff>57477</xdr:rowOff>
    </xdr:to>
    <xdr:sp macro="" textlink="">
      <xdr:nvSpPr>
        <xdr:cNvPr id="543" name="楕円 542"/>
        <xdr:cNvSpPr/>
      </xdr:nvSpPr>
      <xdr:spPr>
        <a:xfrm>
          <a:off x="13652500" y="647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74004</xdr:rowOff>
    </xdr:from>
    <xdr:ext cx="534377" cy="259045"/>
    <xdr:sp macro="" textlink="">
      <xdr:nvSpPr>
        <xdr:cNvPr id="544" name="テキスト ボックス 543"/>
        <xdr:cNvSpPr txBox="1"/>
      </xdr:nvSpPr>
      <xdr:spPr>
        <a:xfrm>
          <a:off x="13436111" y="6246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88648</xdr:rowOff>
    </xdr:from>
    <xdr:to>
      <xdr:col>67</xdr:col>
      <xdr:colOff>101600</xdr:colOff>
      <xdr:row>36</xdr:row>
      <xdr:rowOff>18798</xdr:rowOff>
    </xdr:to>
    <xdr:sp macro="" textlink="">
      <xdr:nvSpPr>
        <xdr:cNvPr id="545" name="楕円 544"/>
        <xdr:cNvSpPr/>
      </xdr:nvSpPr>
      <xdr:spPr>
        <a:xfrm>
          <a:off x="12763500" y="608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35325</xdr:rowOff>
    </xdr:from>
    <xdr:ext cx="534377" cy="259045"/>
    <xdr:sp macro="" textlink="">
      <xdr:nvSpPr>
        <xdr:cNvPr id="546" name="テキスト ボックス 545"/>
        <xdr:cNvSpPr txBox="1"/>
      </xdr:nvSpPr>
      <xdr:spPr>
        <a:xfrm>
          <a:off x="12547111" y="5864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0" name="テキスト ボックス 559"/>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107410</xdr:rowOff>
    </xdr:from>
    <xdr:to>
      <xdr:col>85</xdr:col>
      <xdr:colOff>126364</xdr:colOff>
      <xdr:row>58</xdr:row>
      <xdr:rowOff>75353</xdr:rowOff>
    </xdr:to>
    <xdr:cxnSp macro="">
      <xdr:nvCxnSpPr>
        <xdr:cNvPr id="570" name="直線コネクタ 569"/>
        <xdr:cNvCxnSpPr/>
      </xdr:nvCxnSpPr>
      <xdr:spPr>
        <a:xfrm flipV="1">
          <a:off x="16317595" y="8851360"/>
          <a:ext cx="1269" cy="116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79180</xdr:rowOff>
    </xdr:from>
    <xdr:ext cx="534377" cy="259045"/>
    <xdr:sp macro="" textlink="">
      <xdr:nvSpPr>
        <xdr:cNvPr id="571" name="教育費最小値テキスト"/>
        <xdr:cNvSpPr txBox="1"/>
      </xdr:nvSpPr>
      <xdr:spPr>
        <a:xfrm>
          <a:off x="16370300" y="1002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75353</xdr:rowOff>
    </xdr:from>
    <xdr:to>
      <xdr:col>86</xdr:col>
      <xdr:colOff>25400</xdr:colOff>
      <xdr:row>58</xdr:row>
      <xdr:rowOff>75353</xdr:rowOff>
    </xdr:to>
    <xdr:cxnSp macro="">
      <xdr:nvCxnSpPr>
        <xdr:cNvPr id="572" name="直線コネクタ 571"/>
        <xdr:cNvCxnSpPr/>
      </xdr:nvCxnSpPr>
      <xdr:spPr>
        <a:xfrm>
          <a:off x="16230600" y="10019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54087</xdr:rowOff>
    </xdr:from>
    <xdr:ext cx="599010" cy="259045"/>
    <xdr:sp macro="" textlink="">
      <xdr:nvSpPr>
        <xdr:cNvPr id="573" name="教育費最大値テキスト"/>
        <xdr:cNvSpPr txBox="1"/>
      </xdr:nvSpPr>
      <xdr:spPr>
        <a:xfrm>
          <a:off x="16370300" y="8626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343,475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107410</xdr:rowOff>
    </xdr:from>
    <xdr:to>
      <xdr:col>86</xdr:col>
      <xdr:colOff>25400</xdr:colOff>
      <xdr:row>51</xdr:row>
      <xdr:rowOff>107410</xdr:rowOff>
    </xdr:to>
    <xdr:cxnSp macro="">
      <xdr:nvCxnSpPr>
        <xdr:cNvPr id="574" name="直線コネクタ 573"/>
        <xdr:cNvCxnSpPr/>
      </xdr:nvCxnSpPr>
      <xdr:spPr>
        <a:xfrm>
          <a:off x="16230600" y="885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92700</xdr:rowOff>
    </xdr:from>
    <xdr:to>
      <xdr:col>85</xdr:col>
      <xdr:colOff>127000</xdr:colOff>
      <xdr:row>57</xdr:row>
      <xdr:rowOff>120722</xdr:rowOff>
    </xdr:to>
    <xdr:cxnSp macro="">
      <xdr:nvCxnSpPr>
        <xdr:cNvPr id="575" name="直線コネクタ 574"/>
        <xdr:cNvCxnSpPr/>
      </xdr:nvCxnSpPr>
      <xdr:spPr>
        <a:xfrm flipV="1">
          <a:off x="15481300" y="9865350"/>
          <a:ext cx="838200" cy="28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58152</xdr:rowOff>
    </xdr:from>
    <xdr:ext cx="534377" cy="259045"/>
    <xdr:sp macro="" textlink="">
      <xdr:nvSpPr>
        <xdr:cNvPr id="576" name="教育費平均値テキスト"/>
        <xdr:cNvSpPr txBox="1"/>
      </xdr:nvSpPr>
      <xdr:spPr>
        <a:xfrm>
          <a:off x="16370300" y="9830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79725</xdr:rowOff>
    </xdr:from>
    <xdr:to>
      <xdr:col>85</xdr:col>
      <xdr:colOff>177800</xdr:colOff>
      <xdr:row>58</xdr:row>
      <xdr:rowOff>9875</xdr:rowOff>
    </xdr:to>
    <xdr:sp macro="" textlink="">
      <xdr:nvSpPr>
        <xdr:cNvPr id="577" name="フローチャート: 判断 576"/>
        <xdr:cNvSpPr/>
      </xdr:nvSpPr>
      <xdr:spPr>
        <a:xfrm>
          <a:off x="16268700" y="985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119438</xdr:rowOff>
    </xdr:from>
    <xdr:to>
      <xdr:col>81</xdr:col>
      <xdr:colOff>50800</xdr:colOff>
      <xdr:row>57</xdr:row>
      <xdr:rowOff>120722</xdr:rowOff>
    </xdr:to>
    <xdr:cxnSp macro="">
      <xdr:nvCxnSpPr>
        <xdr:cNvPr id="578" name="直線コネクタ 577"/>
        <xdr:cNvCxnSpPr/>
      </xdr:nvCxnSpPr>
      <xdr:spPr>
        <a:xfrm>
          <a:off x="14592300" y="9892088"/>
          <a:ext cx="889000" cy="1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62199</xdr:rowOff>
    </xdr:from>
    <xdr:to>
      <xdr:col>81</xdr:col>
      <xdr:colOff>101600</xdr:colOff>
      <xdr:row>57</xdr:row>
      <xdr:rowOff>163799</xdr:rowOff>
    </xdr:to>
    <xdr:sp macro="" textlink="">
      <xdr:nvSpPr>
        <xdr:cNvPr id="579" name="フローチャート: 判断 578"/>
        <xdr:cNvSpPr/>
      </xdr:nvSpPr>
      <xdr:spPr>
        <a:xfrm>
          <a:off x="15430500" y="9834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8876</xdr:rowOff>
    </xdr:from>
    <xdr:ext cx="534377" cy="259045"/>
    <xdr:sp macro="" textlink="">
      <xdr:nvSpPr>
        <xdr:cNvPr id="580" name="テキスト ボックス 579"/>
        <xdr:cNvSpPr txBox="1"/>
      </xdr:nvSpPr>
      <xdr:spPr>
        <a:xfrm>
          <a:off x="15214111" y="961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119438</xdr:rowOff>
    </xdr:from>
    <xdr:to>
      <xdr:col>76</xdr:col>
      <xdr:colOff>114300</xdr:colOff>
      <xdr:row>58</xdr:row>
      <xdr:rowOff>9089</xdr:rowOff>
    </xdr:to>
    <xdr:cxnSp macro="">
      <xdr:nvCxnSpPr>
        <xdr:cNvPr id="581" name="直線コネクタ 580"/>
        <xdr:cNvCxnSpPr/>
      </xdr:nvCxnSpPr>
      <xdr:spPr>
        <a:xfrm flipV="1">
          <a:off x="13703300" y="9892088"/>
          <a:ext cx="889000" cy="61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101145</xdr:rowOff>
    </xdr:from>
    <xdr:to>
      <xdr:col>76</xdr:col>
      <xdr:colOff>165100</xdr:colOff>
      <xdr:row>58</xdr:row>
      <xdr:rowOff>31295</xdr:rowOff>
    </xdr:to>
    <xdr:sp macro="" textlink="">
      <xdr:nvSpPr>
        <xdr:cNvPr id="582" name="フローチャート: 判断 581"/>
        <xdr:cNvSpPr/>
      </xdr:nvSpPr>
      <xdr:spPr>
        <a:xfrm>
          <a:off x="14541500" y="987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22422</xdr:rowOff>
    </xdr:from>
    <xdr:ext cx="534377" cy="259045"/>
    <xdr:sp macro="" textlink="">
      <xdr:nvSpPr>
        <xdr:cNvPr id="583" name="テキスト ボックス 582"/>
        <xdr:cNvSpPr txBox="1"/>
      </xdr:nvSpPr>
      <xdr:spPr>
        <a:xfrm>
          <a:off x="14325111" y="996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9089</xdr:rowOff>
    </xdr:from>
    <xdr:to>
      <xdr:col>71</xdr:col>
      <xdr:colOff>177800</xdr:colOff>
      <xdr:row>58</xdr:row>
      <xdr:rowOff>23244</xdr:rowOff>
    </xdr:to>
    <xdr:cxnSp macro="">
      <xdr:nvCxnSpPr>
        <xdr:cNvPr id="584" name="直線コネクタ 583"/>
        <xdr:cNvCxnSpPr/>
      </xdr:nvCxnSpPr>
      <xdr:spPr>
        <a:xfrm flipV="1">
          <a:off x="12814300" y="9953189"/>
          <a:ext cx="889000" cy="1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101843</xdr:rowOff>
    </xdr:from>
    <xdr:to>
      <xdr:col>72</xdr:col>
      <xdr:colOff>38100</xdr:colOff>
      <xdr:row>58</xdr:row>
      <xdr:rowOff>31993</xdr:rowOff>
    </xdr:to>
    <xdr:sp macro="" textlink="">
      <xdr:nvSpPr>
        <xdr:cNvPr id="585" name="フローチャート: 判断 584"/>
        <xdr:cNvSpPr/>
      </xdr:nvSpPr>
      <xdr:spPr>
        <a:xfrm>
          <a:off x="13652500" y="987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48520</xdr:rowOff>
    </xdr:from>
    <xdr:ext cx="534377" cy="259045"/>
    <xdr:sp macro="" textlink="">
      <xdr:nvSpPr>
        <xdr:cNvPr id="586" name="テキスト ボックス 585"/>
        <xdr:cNvSpPr txBox="1"/>
      </xdr:nvSpPr>
      <xdr:spPr>
        <a:xfrm>
          <a:off x="13436111" y="964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117940</xdr:rowOff>
    </xdr:from>
    <xdr:to>
      <xdr:col>67</xdr:col>
      <xdr:colOff>101600</xdr:colOff>
      <xdr:row>58</xdr:row>
      <xdr:rowOff>48090</xdr:rowOff>
    </xdr:to>
    <xdr:sp macro="" textlink="">
      <xdr:nvSpPr>
        <xdr:cNvPr id="587" name="フローチャート: 判断 586"/>
        <xdr:cNvSpPr/>
      </xdr:nvSpPr>
      <xdr:spPr>
        <a:xfrm>
          <a:off x="12763500" y="98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64617</xdr:rowOff>
    </xdr:from>
    <xdr:ext cx="534377" cy="259045"/>
    <xdr:sp macro="" textlink="">
      <xdr:nvSpPr>
        <xdr:cNvPr id="588" name="テキスト ボックス 587"/>
        <xdr:cNvSpPr txBox="1"/>
      </xdr:nvSpPr>
      <xdr:spPr>
        <a:xfrm>
          <a:off x="12547111" y="9665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41900</xdr:rowOff>
    </xdr:from>
    <xdr:to>
      <xdr:col>85</xdr:col>
      <xdr:colOff>177800</xdr:colOff>
      <xdr:row>57</xdr:row>
      <xdr:rowOff>143500</xdr:rowOff>
    </xdr:to>
    <xdr:sp macro="" textlink="">
      <xdr:nvSpPr>
        <xdr:cNvPr id="594" name="楕円 593"/>
        <xdr:cNvSpPr/>
      </xdr:nvSpPr>
      <xdr:spPr>
        <a:xfrm>
          <a:off x="16268700" y="981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64777</xdr:rowOff>
    </xdr:from>
    <xdr:ext cx="534377" cy="259045"/>
    <xdr:sp macro="" textlink="">
      <xdr:nvSpPr>
        <xdr:cNvPr id="595" name="教育費該当値テキスト"/>
        <xdr:cNvSpPr txBox="1"/>
      </xdr:nvSpPr>
      <xdr:spPr>
        <a:xfrm>
          <a:off x="16370300" y="966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69922</xdr:rowOff>
    </xdr:from>
    <xdr:to>
      <xdr:col>81</xdr:col>
      <xdr:colOff>101600</xdr:colOff>
      <xdr:row>58</xdr:row>
      <xdr:rowOff>72</xdr:rowOff>
    </xdr:to>
    <xdr:sp macro="" textlink="">
      <xdr:nvSpPr>
        <xdr:cNvPr id="596" name="楕円 595"/>
        <xdr:cNvSpPr/>
      </xdr:nvSpPr>
      <xdr:spPr>
        <a:xfrm>
          <a:off x="15430500" y="984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162649</xdr:rowOff>
    </xdr:from>
    <xdr:ext cx="534377" cy="259045"/>
    <xdr:sp macro="" textlink="">
      <xdr:nvSpPr>
        <xdr:cNvPr id="597" name="テキスト ボックス 596"/>
        <xdr:cNvSpPr txBox="1"/>
      </xdr:nvSpPr>
      <xdr:spPr>
        <a:xfrm>
          <a:off x="15214111" y="9935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68638</xdr:rowOff>
    </xdr:from>
    <xdr:to>
      <xdr:col>76</xdr:col>
      <xdr:colOff>165100</xdr:colOff>
      <xdr:row>57</xdr:row>
      <xdr:rowOff>170238</xdr:rowOff>
    </xdr:to>
    <xdr:sp macro="" textlink="">
      <xdr:nvSpPr>
        <xdr:cNvPr id="598" name="楕円 597"/>
        <xdr:cNvSpPr/>
      </xdr:nvSpPr>
      <xdr:spPr>
        <a:xfrm>
          <a:off x="14541500" y="984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15315</xdr:rowOff>
    </xdr:from>
    <xdr:ext cx="534377" cy="259045"/>
    <xdr:sp macro="" textlink="">
      <xdr:nvSpPr>
        <xdr:cNvPr id="599" name="テキスト ボックス 598"/>
        <xdr:cNvSpPr txBox="1"/>
      </xdr:nvSpPr>
      <xdr:spPr>
        <a:xfrm>
          <a:off x="14325111" y="961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129739</xdr:rowOff>
    </xdr:from>
    <xdr:to>
      <xdr:col>72</xdr:col>
      <xdr:colOff>38100</xdr:colOff>
      <xdr:row>58</xdr:row>
      <xdr:rowOff>59889</xdr:rowOff>
    </xdr:to>
    <xdr:sp macro="" textlink="">
      <xdr:nvSpPr>
        <xdr:cNvPr id="600" name="楕円 599"/>
        <xdr:cNvSpPr/>
      </xdr:nvSpPr>
      <xdr:spPr>
        <a:xfrm>
          <a:off x="13652500" y="990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51016</xdr:rowOff>
    </xdr:from>
    <xdr:ext cx="534377" cy="259045"/>
    <xdr:sp macro="" textlink="">
      <xdr:nvSpPr>
        <xdr:cNvPr id="601" name="テキスト ボックス 600"/>
        <xdr:cNvSpPr txBox="1"/>
      </xdr:nvSpPr>
      <xdr:spPr>
        <a:xfrm>
          <a:off x="13436111" y="999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143894</xdr:rowOff>
    </xdr:from>
    <xdr:to>
      <xdr:col>67</xdr:col>
      <xdr:colOff>101600</xdr:colOff>
      <xdr:row>58</xdr:row>
      <xdr:rowOff>74044</xdr:rowOff>
    </xdr:to>
    <xdr:sp macro="" textlink="">
      <xdr:nvSpPr>
        <xdr:cNvPr id="602" name="楕円 601"/>
        <xdr:cNvSpPr/>
      </xdr:nvSpPr>
      <xdr:spPr>
        <a:xfrm>
          <a:off x="12763500" y="991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65171</xdr:rowOff>
    </xdr:from>
    <xdr:ext cx="534377" cy="259045"/>
    <xdr:sp macro="" textlink="">
      <xdr:nvSpPr>
        <xdr:cNvPr id="603" name="テキスト ボックス 602"/>
        <xdr:cNvSpPr txBox="1"/>
      </xdr:nvSpPr>
      <xdr:spPr>
        <a:xfrm>
          <a:off x="12547111" y="1000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7" name="テキスト ボックス 616"/>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9" name="テキスト ボックス 618"/>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1" name="テキスト ボックス 620"/>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152264</xdr:rowOff>
    </xdr:from>
    <xdr:to>
      <xdr:col>85</xdr:col>
      <xdr:colOff>126364</xdr:colOff>
      <xdr:row>79</xdr:row>
      <xdr:rowOff>98879</xdr:rowOff>
    </xdr:to>
    <xdr:cxnSp macro="">
      <xdr:nvCxnSpPr>
        <xdr:cNvPr id="629" name="直線コネクタ 628"/>
        <xdr:cNvCxnSpPr/>
      </xdr:nvCxnSpPr>
      <xdr:spPr>
        <a:xfrm flipV="1">
          <a:off x="16317595" y="12153764"/>
          <a:ext cx="1269" cy="1489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122851</xdr:rowOff>
    </xdr:from>
    <xdr:ext cx="249299" cy="259045"/>
    <xdr:sp macro="" textlink="">
      <xdr:nvSpPr>
        <xdr:cNvPr id="630" name="災害復旧費最小値テキスト"/>
        <xdr:cNvSpPr txBox="1"/>
      </xdr:nvSpPr>
      <xdr:spPr>
        <a:xfrm>
          <a:off x="16370300" y="136674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98941</xdr:rowOff>
    </xdr:from>
    <xdr:ext cx="599010" cy="259045"/>
    <xdr:sp macro="" textlink="">
      <xdr:nvSpPr>
        <xdr:cNvPr id="632" name="災害復旧費最大値テキスト"/>
        <xdr:cNvSpPr txBox="1"/>
      </xdr:nvSpPr>
      <xdr:spPr>
        <a:xfrm>
          <a:off x="16370300" y="11928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456,153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152264</xdr:rowOff>
    </xdr:from>
    <xdr:to>
      <xdr:col>86</xdr:col>
      <xdr:colOff>25400</xdr:colOff>
      <xdr:row>70</xdr:row>
      <xdr:rowOff>152264</xdr:rowOff>
    </xdr:to>
    <xdr:cxnSp macro="">
      <xdr:nvCxnSpPr>
        <xdr:cNvPr id="633" name="直線コネクタ 632"/>
        <xdr:cNvCxnSpPr/>
      </xdr:nvCxnSpPr>
      <xdr:spPr>
        <a:xfrm>
          <a:off x="16230600" y="12153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40301</xdr:rowOff>
    </xdr:from>
    <xdr:ext cx="469744" cy="259045"/>
    <xdr:sp macro="" textlink="">
      <xdr:nvSpPr>
        <xdr:cNvPr id="635" name="災害復旧費平均値テキスト"/>
        <xdr:cNvSpPr txBox="1"/>
      </xdr:nvSpPr>
      <xdr:spPr>
        <a:xfrm>
          <a:off x="16370300" y="134134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17424</xdr:rowOff>
    </xdr:from>
    <xdr:to>
      <xdr:col>85</xdr:col>
      <xdr:colOff>177800</xdr:colOff>
      <xdr:row>79</xdr:row>
      <xdr:rowOff>119024</xdr:rowOff>
    </xdr:to>
    <xdr:sp macro="" textlink="">
      <xdr:nvSpPr>
        <xdr:cNvPr id="636" name="フローチャート: 判断 635"/>
        <xdr:cNvSpPr/>
      </xdr:nvSpPr>
      <xdr:spPr>
        <a:xfrm>
          <a:off x="16268700" y="135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7" name="直線コネクタ 636"/>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168351</xdr:rowOff>
    </xdr:from>
    <xdr:to>
      <xdr:col>81</xdr:col>
      <xdr:colOff>101600</xdr:colOff>
      <xdr:row>79</xdr:row>
      <xdr:rowOff>98501</xdr:rowOff>
    </xdr:to>
    <xdr:sp macro="" textlink="">
      <xdr:nvSpPr>
        <xdr:cNvPr id="638" name="フローチャート: 判断 637"/>
        <xdr:cNvSpPr/>
      </xdr:nvSpPr>
      <xdr:spPr>
        <a:xfrm>
          <a:off x="15430500" y="135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115028</xdr:rowOff>
    </xdr:from>
    <xdr:ext cx="534377" cy="259045"/>
    <xdr:sp macro="" textlink="">
      <xdr:nvSpPr>
        <xdr:cNvPr id="639" name="テキスト ボックス 638"/>
        <xdr:cNvSpPr txBox="1"/>
      </xdr:nvSpPr>
      <xdr:spPr>
        <a:xfrm>
          <a:off x="15214111" y="133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0" name="直線コネクタ 639"/>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3907</xdr:rowOff>
    </xdr:from>
    <xdr:to>
      <xdr:col>76</xdr:col>
      <xdr:colOff>165100</xdr:colOff>
      <xdr:row>79</xdr:row>
      <xdr:rowOff>105507</xdr:rowOff>
    </xdr:to>
    <xdr:sp macro="" textlink="">
      <xdr:nvSpPr>
        <xdr:cNvPr id="641" name="フローチャート: 判断 640"/>
        <xdr:cNvSpPr/>
      </xdr:nvSpPr>
      <xdr:spPr>
        <a:xfrm>
          <a:off x="14541500" y="13548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122034</xdr:rowOff>
    </xdr:from>
    <xdr:ext cx="534377" cy="259045"/>
    <xdr:sp macro="" textlink="">
      <xdr:nvSpPr>
        <xdr:cNvPr id="642" name="テキスト ボックス 641"/>
        <xdr:cNvSpPr txBox="1"/>
      </xdr:nvSpPr>
      <xdr:spPr>
        <a:xfrm>
          <a:off x="14325111" y="1332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3" name="直線コネクタ 642"/>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17864</xdr:rowOff>
    </xdr:from>
    <xdr:to>
      <xdr:col>72</xdr:col>
      <xdr:colOff>38100</xdr:colOff>
      <xdr:row>79</xdr:row>
      <xdr:rowOff>119464</xdr:rowOff>
    </xdr:to>
    <xdr:sp macro="" textlink="">
      <xdr:nvSpPr>
        <xdr:cNvPr id="644" name="フローチャート: 判断 643"/>
        <xdr:cNvSpPr/>
      </xdr:nvSpPr>
      <xdr:spPr>
        <a:xfrm>
          <a:off x="13652500" y="135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135991</xdr:rowOff>
    </xdr:from>
    <xdr:ext cx="469744" cy="259045"/>
    <xdr:sp macro="" textlink="">
      <xdr:nvSpPr>
        <xdr:cNvPr id="645" name="テキスト ボックス 644"/>
        <xdr:cNvSpPr txBox="1"/>
      </xdr:nvSpPr>
      <xdr:spPr>
        <a:xfrm>
          <a:off x="13468428" y="13337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32352</xdr:rowOff>
    </xdr:from>
    <xdr:to>
      <xdr:col>67</xdr:col>
      <xdr:colOff>101600</xdr:colOff>
      <xdr:row>79</xdr:row>
      <xdr:rowOff>133952</xdr:rowOff>
    </xdr:to>
    <xdr:sp macro="" textlink="">
      <xdr:nvSpPr>
        <xdr:cNvPr id="646" name="フローチャート: 判断 645"/>
        <xdr:cNvSpPr/>
      </xdr:nvSpPr>
      <xdr:spPr>
        <a:xfrm>
          <a:off x="12763500" y="13576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150479</xdr:rowOff>
    </xdr:from>
    <xdr:ext cx="469744" cy="259045"/>
    <xdr:sp macro="" textlink="">
      <xdr:nvSpPr>
        <xdr:cNvPr id="647" name="テキスト ボックス 646"/>
        <xdr:cNvSpPr txBox="1"/>
      </xdr:nvSpPr>
      <xdr:spPr>
        <a:xfrm>
          <a:off x="12579428" y="13352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167301</xdr:rowOff>
    </xdr:from>
    <xdr:ext cx="249299" cy="259045"/>
    <xdr:sp macro="" textlink="">
      <xdr:nvSpPr>
        <xdr:cNvPr id="654" name="災害復旧費該当値テキスト"/>
        <xdr:cNvSpPr txBox="1"/>
      </xdr:nvSpPr>
      <xdr:spPr>
        <a:xfrm>
          <a:off x="16370300" y="135404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3" name="直線コネクタ 672"/>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4" name="テキスト ボックス 673"/>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5" name="直線コネクタ 674"/>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6" name="テキスト ボックス 675"/>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7" name="直線コネクタ 676"/>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8" name="テキスト ボックス 677"/>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9" name="直線コネクタ 678"/>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0" name="テキスト ボックス 679"/>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1" name="直線コネクタ 680"/>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2" name="テキスト ボックス 681"/>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3" name="直線コネクタ 682"/>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4" name="テキスト ボックス 683"/>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53270</xdr:rowOff>
    </xdr:from>
    <xdr:to>
      <xdr:col>85</xdr:col>
      <xdr:colOff>126364</xdr:colOff>
      <xdr:row>98</xdr:row>
      <xdr:rowOff>133913</xdr:rowOff>
    </xdr:to>
    <xdr:cxnSp macro="">
      <xdr:nvCxnSpPr>
        <xdr:cNvPr id="688" name="直線コネクタ 687"/>
        <xdr:cNvCxnSpPr/>
      </xdr:nvCxnSpPr>
      <xdr:spPr>
        <a:xfrm flipV="1">
          <a:off x="16317595" y="15655220"/>
          <a:ext cx="1269" cy="128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137740</xdr:rowOff>
    </xdr:from>
    <xdr:ext cx="534377" cy="259045"/>
    <xdr:sp macro="" textlink="">
      <xdr:nvSpPr>
        <xdr:cNvPr id="689" name="公債費最小値テキスト"/>
        <xdr:cNvSpPr txBox="1"/>
      </xdr:nvSpPr>
      <xdr:spPr>
        <a:xfrm>
          <a:off x="16370300" y="1693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133913</xdr:rowOff>
    </xdr:from>
    <xdr:to>
      <xdr:col>86</xdr:col>
      <xdr:colOff>25400</xdr:colOff>
      <xdr:row>98</xdr:row>
      <xdr:rowOff>133913</xdr:rowOff>
    </xdr:to>
    <xdr:cxnSp macro="">
      <xdr:nvCxnSpPr>
        <xdr:cNvPr id="690" name="直線コネクタ 689"/>
        <xdr:cNvCxnSpPr/>
      </xdr:nvCxnSpPr>
      <xdr:spPr>
        <a:xfrm>
          <a:off x="16230600" y="16936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171397</xdr:rowOff>
    </xdr:from>
    <xdr:ext cx="599010" cy="259045"/>
    <xdr:sp macro="" textlink="">
      <xdr:nvSpPr>
        <xdr:cNvPr id="691" name="公債費最大値テキスト"/>
        <xdr:cNvSpPr txBox="1"/>
      </xdr:nvSpPr>
      <xdr:spPr>
        <a:xfrm>
          <a:off x="16370300" y="15430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216,983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53270</xdr:rowOff>
    </xdr:from>
    <xdr:to>
      <xdr:col>86</xdr:col>
      <xdr:colOff>25400</xdr:colOff>
      <xdr:row>91</xdr:row>
      <xdr:rowOff>53270</xdr:rowOff>
    </xdr:to>
    <xdr:cxnSp macro="">
      <xdr:nvCxnSpPr>
        <xdr:cNvPr id="692" name="直線コネクタ 691"/>
        <xdr:cNvCxnSpPr/>
      </xdr:nvCxnSpPr>
      <xdr:spPr>
        <a:xfrm>
          <a:off x="16230600" y="15655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54380</xdr:rowOff>
    </xdr:from>
    <xdr:to>
      <xdr:col>85</xdr:col>
      <xdr:colOff>127000</xdr:colOff>
      <xdr:row>97</xdr:row>
      <xdr:rowOff>31102</xdr:rowOff>
    </xdr:to>
    <xdr:cxnSp macro="">
      <xdr:nvCxnSpPr>
        <xdr:cNvPr id="693" name="直線コネクタ 692"/>
        <xdr:cNvCxnSpPr/>
      </xdr:nvCxnSpPr>
      <xdr:spPr>
        <a:xfrm flipV="1">
          <a:off x="15481300" y="16513580"/>
          <a:ext cx="838200" cy="14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127664</xdr:rowOff>
    </xdr:from>
    <xdr:ext cx="534377" cy="259045"/>
    <xdr:sp macro="" textlink="">
      <xdr:nvSpPr>
        <xdr:cNvPr id="694" name="公債費平均値テキスト"/>
        <xdr:cNvSpPr txBox="1"/>
      </xdr:nvSpPr>
      <xdr:spPr>
        <a:xfrm>
          <a:off x="16370300" y="16586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149237</xdr:rowOff>
    </xdr:from>
    <xdr:to>
      <xdr:col>85</xdr:col>
      <xdr:colOff>177800</xdr:colOff>
      <xdr:row>97</xdr:row>
      <xdr:rowOff>79387</xdr:rowOff>
    </xdr:to>
    <xdr:sp macro="" textlink="">
      <xdr:nvSpPr>
        <xdr:cNvPr id="695" name="フローチャート: 判断 694"/>
        <xdr:cNvSpPr/>
      </xdr:nvSpPr>
      <xdr:spPr>
        <a:xfrm>
          <a:off x="16268700" y="166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19966</xdr:rowOff>
    </xdr:from>
    <xdr:to>
      <xdr:col>81</xdr:col>
      <xdr:colOff>50800</xdr:colOff>
      <xdr:row>97</xdr:row>
      <xdr:rowOff>31102</xdr:rowOff>
    </xdr:to>
    <xdr:cxnSp macro="">
      <xdr:nvCxnSpPr>
        <xdr:cNvPr id="696" name="直線コネクタ 695"/>
        <xdr:cNvCxnSpPr/>
      </xdr:nvCxnSpPr>
      <xdr:spPr>
        <a:xfrm>
          <a:off x="14592300" y="16650616"/>
          <a:ext cx="889000" cy="11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8485</xdr:rowOff>
    </xdr:from>
    <xdr:to>
      <xdr:col>81</xdr:col>
      <xdr:colOff>101600</xdr:colOff>
      <xdr:row>97</xdr:row>
      <xdr:rowOff>110085</xdr:rowOff>
    </xdr:to>
    <xdr:sp macro="" textlink="">
      <xdr:nvSpPr>
        <xdr:cNvPr id="697" name="フローチャート: 判断 696"/>
        <xdr:cNvSpPr/>
      </xdr:nvSpPr>
      <xdr:spPr>
        <a:xfrm>
          <a:off x="15430500" y="1663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101212</xdr:rowOff>
    </xdr:from>
    <xdr:ext cx="534377" cy="259045"/>
    <xdr:sp macro="" textlink="">
      <xdr:nvSpPr>
        <xdr:cNvPr id="698" name="テキスト ボックス 697"/>
        <xdr:cNvSpPr txBox="1"/>
      </xdr:nvSpPr>
      <xdr:spPr>
        <a:xfrm>
          <a:off x="15214111" y="1673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19966</xdr:rowOff>
    </xdr:from>
    <xdr:to>
      <xdr:col>76</xdr:col>
      <xdr:colOff>114300</xdr:colOff>
      <xdr:row>97</xdr:row>
      <xdr:rowOff>94712</xdr:rowOff>
    </xdr:to>
    <xdr:cxnSp macro="">
      <xdr:nvCxnSpPr>
        <xdr:cNvPr id="699" name="直線コネクタ 698"/>
        <xdr:cNvCxnSpPr/>
      </xdr:nvCxnSpPr>
      <xdr:spPr>
        <a:xfrm flipV="1">
          <a:off x="13703300" y="16650616"/>
          <a:ext cx="889000" cy="7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169549</xdr:rowOff>
    </xdr:from>
    <xdr:to>
      <xdr:col>76</xdr:col>
      <xdr:colOff>165100</xdr:colOff>
      <xdr:row>97</xdr:row>
      <xdr:rowOff>99699</xdr:rowOff>
    </xdr:to>
    <xdr:sp macro="" textlink="">
      <xdr:nvSpPr>
        <xdr:cNvPr id="700" name="フローチャート: 判断 699"/>
        <xdr:cNvSpPr/>
      </xdr:nvSpPr>
      <xdr:spPr>
        <a:xfrm>
          <a:off x="14541500" y="1662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90826</xdr:rowOff>
    </xdr:from>
    <xdr:ext cx="534377" cy="259045"/>
    <xdr:sp macro="" textlink="">
      <xdr:nvSpPr>
        <xdr:cNvPr id="701" name="テキスト ボックス 700"/>
        <xdr:cNvSpPr txBox="1"/>
      </xdr:nvSpPr>
      <xdr:spPr>
        <a:xfrm>
          <a:off x="14325111" y="16721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5178</xdr:rowOff>
    </xdr:from>
    <xdr:to>
      <xdr:col>71</xdr:col>
      <xdr:colOff>177800</xdr:colOff>
      <xdr:row>97</xdr:row>
      <xdr:rowOff>94712</xdr:rowOff>
    </xdr:to>
    <xdr:cxnSp macro="">
      <xdr:nvCxnSpPr>
        <xdr:cNvPr id="702" name="直線コネクタ 701"/>
        <xdr:cNvCxnSpPr/>
      </xdr:nvCxnSpPr>
      <xdr:spPr>
        <a:xfrm>
          <a:off x="12814300" y="16635828"/>
          <a:ext cx="889000" cy="8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22011</xdr:rowOff>
    </xdr:from>
    <xdr:to>
      <xdr:col>72</xdr:col>
      <xdr:colOff>38100</xdr:colOff>
      <xdr:row>97</xdr:row>
      <xdr:rowOff>123611</xdr:rowOff>
    </xdr:to>
    <xdr:sp macro="" textlink="">
      <xdr:nvSpPr>
        <xdr:cNvPr id="703" name="フローチャート: 判断 702"/>
        <xdr:cNvSpPr/>
      </xdr:nvSpPr>
      <xdr:spPr>
        <a:xfrm>
          <a:off x="13652500" y="1665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140138</xdr:rowOff>
    </xdr:from>
    <xdr:ext cx="534377" cy="259045"/>
    <xdr:sp macro="" textlink="">
      <xdr:nvSpPr>
        <xdr:cNvPr id="704" name="テキスト ボックス 703"/>
        <xdr:cNvSpPr txBox="1"/>
      </xdr:nvSpPr>
      <xdr:spPr>
        <a:xfrm>
          <a:off x="13436111" y="1642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11280</xdr:rowOff>
    </xdr:from>
    <xdr:to>
      <xdr:col>67</xdr:col>
      <xdr:colOff>101600</xdr:colOff>
      <xdr:row>97</xdr:row>
      <xdr:rowOff>112880</xdr:rowOff>
    </xdr:to>
    <xdr:sp macro="" textlink="">
      <xdr:nvSpPr>
        <xdr:cNvPr id="705" name="フローチャート: 判断 704"/>
        <xdr:cNvSpPr/>
      </xdr:nvSpPr>
      <xdr:spPr>
        <a:xfrm>
          <a:off x="12763500" y="1664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104007</xdr:rowOff>
    </xdr:from>
    <xdr:ext cx="534377" cy="259045"/>
    <xdr:sp macro="" textlink="">
      <xdr:nvSpPr>
        <xdr:cNvPr id="706" name="テキスト ボックス 705"/>
        <xdr:cNvSpPr txBox="1"/>
      </xdr:nvSpPr>
      <xdr:spPr>
        <a:xfrm>
          <a:off x="12547111" y="16734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3580</xdr:rowOff>
    </xdr:from>
    <xdr:to>
      <xdr:col>85</xdr:col>
      <xdr:colOff>177800</xdr:colOff>
      <xdr:row>96</xdr:row>
      <xdr:rowOff>105180</xdr:rowOff>
    </xdr:to>
    <xdr:sp macro="" textlink="">
      <xdr:nvSpPr>
        <xdr:cNvPr id="712" name="楕円 711"/>
        <xdr:cNvSpPr/>
      </xdr:nvSpPr>
      <xdr:spPr>
        <a:xfrm>
          <a:off x="16268700" y="1646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26457</xdr:rowOff>
    </xdr:from>
    <xdr:ext cx="534377" cy="259045"/>
    <xdr:sp macro="" textlink="">
      <xdr:nvSpPr>
        <xdr:cNvPr id="713" name="公債費該当値テキスト"/>
        <xdr:cNvSpPr txBox="1"/>
      </xdr:nvSpPr>
      <xdr:spPr>
        <a:xfrm>
          <a:off x="16370300" y="16314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151752</xdr:rowOff>
    </xdr:from>
    <xdr:to>
      <xdr:col>81</xdr:col>
      <xdr:colOff>101600</xdr:colOff>
      <xdr:row>97</xdr:row>
      <xdr:rowOff>81902</xdr:rowOff>
    </xdr:to>
    <xdr:sp macro="" textlink="">
      <xdr:nvSpPr>
        <xdr:cNvPr id="714" name="楕円 713"/>
        <xdr:cNvSpPr/>
      </xdr:nvSpPr>
      <xdr:spPr>
        <a:xfrm>
          <a:off x="15430500" y="1661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98429</xdr:rowOff>
    </xdr:from>
    <xdr:ext cx="534377" cy="259045"/>
    <xdr:sp macro="" textlink="">
      <xdr:nvSpPr>
        <xdr:cNvPr id="715" name="テキスト ボックス 714"/>
        <xdr:cNvSpPr txBox="1"/>
      </xdr:nvSpPr>
      <xdr:spPr>
        <a:xfrm>
          <a:off x="15214111" y="1638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140616</xdr:rowOff>
    </xdr:from>
    <xdr:to>
      <xdr:col>76</xdr:col>
      <xdr:colOff>165100</xdr:colOff>
      <xdr:row>97</xdr:row>
      <xdr:rowOff>70766</xdr:rowOff>
    </xdr:to>
    <xdr:sp macro="" textlink="">
      <xdr:nvSpPr>
        <xdr:cNvPr id="716" name="楕円 715"/>
        <xdr:cNvSpPr/>
      </xdr:nvSpPr>
      <xdr:spPr>
        <a:xfrm>
          <a:off x="14541500" y="16599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87293</xdr:rowOff>
    </xdr:from>
    <xdr:ext cx="534377" cy="259045"/>
    <xdr:sp macro="" textlink="">
      <xdr:nvSpPr>
        <xdr:cNvPr id="717" name="テキスト ボックス 716"/>
        <xdr:cNvSpPr txBox="1"/>
      </xdr:nvSpPr>
      <xdr:spPr>
        <a:xfrm>
          <a:off x="14325111" y="1637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43912</xdr:rowOff>
    </xdr:from>
    <xdr:to>
      <xdr:col>72</xdr:col>
      <xdr:colOff>38100</xdr:colOff>
      <xdr:row>97</xdr:row>
      <xdr:rowOff>145512</xdr:rowOff>
    </xdr:to>
    <xdr:sp macro="" textlink="">
      <xdr:nvSpPr>
        <xdr:cNvPr id="718" name="楕円 717"/>
        <xdr:cNvSpPr/>
      </xdr:nvSpPr>
      <xdr:spPr>
        <a:xfrm>
          <a:off x="13652500" y="1667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136639</xdr:rowOff>
    </xdr:from>
    <xdr:ext cx="534377" cy="259045"/>
    <xdr:sp macro="" textlink="">
      <xdr:nvSpPr>
        <xdr:cNvPr id="719" name="テキスト ボックス 718"/>
        <xdr:cNvSpPr txBox="1"/>
      </xdr:nvSpPr>
      <xdr:spPr>
        <a:xfrm>
          <a:off x="13436111" y="1676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125828</xdr:rowOff>
    </xdr:from>
    <xdr:to>
      <xdr:col>67</xdr:col>
      <xdr:colOff>101600</xdr:colOff>
      <xdr:row>97</xdr:row>
      <xdr:rowOff>55978</xdr:rowOff>
    </xdr:to>
    <xdr:sp macro="" textlink="">
      <xdr:nvSpPr>
        <xdr:cNvPr id="720" name="楕円 719"/>
        <xdr:cNvSpPr/>
      </xdr:nvSpPr>
      <xdr:spPr>
        <a:xfrm>
          <a:off x="12763500" y="1658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72505</xdr:rowOff>
    </xdr:from>
    <xdr:ext cx="534377" cy="259045"/>
    <xdr:sp macro="" textlink="">
      <xdr:nvSpPr>
        <xdr:cNvPr id="721" name="テキスト ボックス 720"/>
        <xdr:cNvSpPr txBox="1"/>
      </xdr:nvSpPr>
      <xdr:spPr>
        <a:xfrm>
          <a:off x="12547111" y="1636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2" name="直線コネクタ 731"/>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3" name="テキスト ボックス 732"/>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4" name="直線コネクタ 733"/>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5" name="テキスト ボックス 734"/>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6" name="直線コネクタ 735"/>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7" name="テキスト ボックス 736"/>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8" name="直線コネクタ 737"/>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9" name="テキスト ボックス 738"/>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0" name="直線コネクタ 739"/>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1" name="テキスト ボックス 740"/>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2" name="直線コネクタ 741"/>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3" name="テキスト ボックス 742"/>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5" name="テキスト ボックス 74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45353</xdr:rowOff>
    </xdr:from>
    <xdr:to>
      <xdr:col>116</xdr:col>
      <xdr:colOff>62864</xdr:colOff>
      <xdr:row>39</xdr:row>
      <xdr:rowOff>98878</xdr:rowOff>
    </xdr:to>
    <xdr:cxnSp macro="">
      <xdr:nvCxnSpPr>
        <xdr:cNvPr id="747" name="直線コネクタ 746"/>
        <xdr:cNvCxnSpPr/>
      </xdr:nvCxnSpPr>
      <xdr:spPr>
        <a:xfrm flipV="1">
          <a:off x="22159595" y="5360303"/>
          <a:ext cx="1269" cy="1425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128326</xdr:rowOff>
    </xdr:from>
    <xdr:ext cx="249299" cy="259045"/>
    <xdr:sp macro="" textlink="">
      <xdr:nvSpPr>
        <xdr:cNvPr id="748" name="諸支出金最小値テキスト"/>
        <xdr:cNvSpPr txBox="1"/>
      </xdr:nvSpPr>
      <xdr:spPr>
        <a:xfrm>
          <a:off x="22212300" y="68148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9" name="直線コネクタ 748"/>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163480</xdr:rowOff>
    </xdr:from>
    <xdr:ext cx="534377" cy="259045"/>
    <xdr:sp macro="" textlink="">
      <xdr:nvSpPr>
        <xdr:cNvPr id="750" name="諸支出金最大値テキスト"/>
        <xdr:cNvSpPr txBox="1"/>
      </xdr:nvSpPr>
      <xdr:spPr>
        <a:xfrm>
          <a:off x="22212300" y="5135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43,639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45353</xdr:rowOff>
    </xdr:from>
    <xdr:to>
      <xdr:col>116</xdr:col>
      <xdr:colOff>152400</xdr:colOff>
      <xdr:row>31</xdr:row>
      <xdr:rowOff>45353</xdr:rowOff>
    </xdr:to>
    <xdr:cxnSp macro="">
      <xdr:nvCxnSpPr>
        <xdr:cNvPr id="751" name="直線コネクタ 750"/>
        <xdr:cNvCxnSpPr/>
      </xdr:nvCxnSpPr>
      <xdr:spPr>
        <a:xfrm>
          <a:off x="22072600" y="5360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2" name="直線コネクタ 751"/>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45777</xdr:rowOff>
    </xdr:from>
    <xdr:ext cx="378565" cy="259045"/>
    <xdr:sp macro="" textlink="">
      <xdr:nvSpPr>
        <xdr:cNvPr id="753" name="諸支出金平均値テキスト"/>
        <xdr:cNvSpPr txBox="1"/>
      </xdr:nvSpPr>
      <xdr:spPr>
        <a:xfrm>
          <a:off x="22212300" y="656087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22900</xdr:rowOff>
    </xdr:from>
    <xdr:to>
      <xdr:col>116</xdr:col>
      <xdr:colOff>114300</xdr:colOff>
      <xdr:row>39</xdr:row>
      <xdr:rowOff>124500</xdr:rowOff>
    </xdr:to>
    <xdr:sp macro="" textlink="">
      <xdr:nvSpPr>
        <xdr:cNvPr id="754" name="フローチャート: 判断 753"/>
        <xdr:cNvSpPr/>
      </xdr:nvSpPr>
      <xdr:spPr>
        <a:xfrm>
          <a:off x="22110700" y="670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5" name="直線コネクタ 754"/>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39425</xdr:rowOff>
    </xdr:from>
    <xdr:to>
      <xdr:col>112</xdr:col>
      <xdr:colOff>38100</xdr:colOff>
      <xdr:row>39</xdr:row>
      <xdr:rowOff>141025</xdr:rowOff>
    </xdr:to>
    <xdr:sp macro="" textlink="">
      <xdr:nvSpPr>
        <xdr:cNvPr id="756" name="フローチャート: 判断 755"/>
        <xdr:cNvSpPr/>
      </xdr:nvSpPr>
      <xdr:spPr>
        <a:xfrm>
          <a:off x="21272500" y="672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157552</xdr:rowOff>
    </xdr:from>
    <xdr:ext cx="378565" cy="259045"/>
    <xdr:sp macro="" textlink="">
      <xdr:nvSpPr>
        <xdr:cNvPr id="757" name="テキスト ボックス 756"/>
        <xdr:cNvSpPr txBox="1"/>
      </xdr:nvSpPr>
      <xdr:spPr>
        <a:xfrm>
          <a:off x="21134017" y="6501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8" name="直線コネクタ 757"/>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48046</xdr:rowOff>
    </xdr:from>
    <xdr:to>
      <xdr:col>107</xdr:col>
      <xdr:colOff>101600</xdr:colOff>
      <xdr:row>39</xdr:row>
      <xdr:rowOff>149646</xdr:rowOff>
    </xdr:to>
    <xdr:sp macro="" textlink="">
      <xdr:nvSpPr>
        <xdr:cNvPr id="759" name="フローチャート: 判断 758"/>
        <xdr:cNvSpPr/>
      </xdr:nvSpPr>
      <xdr:spPr>
        <a:xfrm>
          <a:off x="20383500" y="673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166173</xdr:rowOff>
    </xdr:from>
    <xdr:ext cx="249299" cy="259045"/>
    <xdr:sp macro="" textlink="">
      <xdr:nvSpPr>
        <xdr:cNvPr id="760" name="テキスト ボックス 759"/>
        <xdr:cNvSpPr txBox="1"/>
      </xdr:nvSpPr>
      <xdr:spPr>
        <a:xfrm>
          <a:off x="20309650" y="65098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1" name="直線コネクタ 760"/>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48046</xdr:rowOff>
    </xdr:from>
    <xdr:to>
      <xdr:col>102</xdr:col>
      <xdr:colOff>165100</xdr:colOff>
      <xdr:row>39</xdr:row>
      <xdr:rowOff>149646</xdr:rowOff>
    </xdr:to>
    <xdr:sp macro="" textlink="">
      <xdr:nvSpPr>
        <xdr:cNvPr id="762" name="フローチャート: 判断 761"/>
        <xdr:cNvSpPr/>
      </xdr:nvSpPr>
      <xdr:spPr>
        <a:xfrm>
          <a:off x="19494500" y="673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166173</xdr:rowOff>
    </xdr:from>
    <xdr:ext cx="249299" cy="259045"/>
    <xdr:sp macro="" textlink="">
      <xdr:nvSpPr>
        <xdr:cNvPr id="763" name="テキスト ボックス 762"/>
        <xdr:cNvSpPr txBox="1"/>
      </xdr:nvSpPr>
      <xdr:spPr>
        <a:xfrm>
          <a:off x="19420650" y="65098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47981</xdr:rowOff>
    </xdr:from>
    <xdr:to>
      <xdr:col>98</xdr:col>
      <xdr:colOff>38100</xdr:colOff>
      <xdr:row>39</xdr:row>
      <xdr:rowOff>149581</xdr:rowOff>
    </xdr:to>
    <xdr:sp macro="" textlink="">
      <xdr:nvSpPr>
        <xdr:cNvPr id="764" name="フローチャート: 判断 763"/>
        <xdr:cNvSpPr/>
      </xdr:nvSpPr>
      <xdr:spPr>
        <a:xfrm>
          <a:off x="18605500" y="6734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166108</xdr:rowOff>
    </xdr:from>
    <xdr:ext cx="249299" cy="259045"/>
    <xdr:sp macro="" textlink="">
      <xdr:nvSpPr>
        <xdr:cNvPr id="765" name="テキスト ボックス 764"/>
        <xdr:cNvSpPr txBox="1"/>
      </xdr:nvSpPr>
      <xdr:spPr>
        <a:xfrm>
          <a:off x="18531650" y="65097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1" name="楕円 770"/>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1326</xdr:rowOff>
    </xdr:from>
    <xdr:ext cx="249299" cy="259045"/>
    <xdr:sp macro="" textlink="">
      <xdr:nvSpPr>
        <xdr:cNvPr id="772" name="諸支出金該当値テキスト"/>
        <xdr:cNvSpPr txBox="1"/>
      </xdr:nvSpPr>
      <xdr:spPr>
        <a:xfrm>
          <a:off x="22212300" y="66878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3" name="楕円 772"/>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4" name="テキスト ボックス 773"/>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5" name="楕円 774"/>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6" name="テキスト ボックス 775"/>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7" name="楕円 776"/>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8" name="テキスト ボックス 777"/>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9" name="楕円 778"/>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0" name="テキスト ボックス 779"/>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総務費は住民一人当たり２１９，７４９円となっており、類似団体平均に比べ８４，７７９円上回っている。これは、新庁舎建設事業によるものである。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農林水産業費は住民一人当たり５５，３５８円となっており、類似団体平均に比べ１６，６２５円上回っている。これは、圃場整備事業や新型コロナウイルス関連農業打撃克服対策事業の増によるものであり、全体では歳出額が前年度比０．５％増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商工費は住民一人当たり４８，３３６円となっており、類似団体平均に比べ大きく上回っている。これは、新型コロナウイルス感染症対策緊急経済支援事業や観光施設の維持管理・整備事業によるものであり、観光施設に関しては、今後も観光誘客に向け普通建設事業費や物件費の増加が見込ま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消防費は住民一人当たり３３，６４９円となっており、前年度に比較して５，９６７円増となり、類似団体平均に比べて上回っている。これは、酒田地区広域行政組合分賦金や防災資機材備蓄庫整備事業などで増となり、歳出額では前年度比１８．５％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itchFamily="49" charset="-128"/>
              <a:ea typeface="ＭＳ ゴシック" pitchFamily="49" charset="-128"/>
            </a:rPr>
            <a:t>　令和３年度における実質収支は５４３百万円、財政調整基金残高は１，２２６百万円であった。実質収支の標準財政規模比は、対前年比０．０７ポイントの減となった。また、実質単年度収支は対前年比５．０２ポイントの増となった。</a:t>
          </a:r>
        </a:p>
        <a:p>
          <a:r>
            <a:rPr kumimoji="1" lang="ja-JP" altLang="en-US" sz="1200">
              <a:solidFill>
                <a:sysClr val="windowText" lastClr="000000"/>
              </a:solidFill>
              <a:latin typeface="ＭＳ ゴシック" pitchFamily="49" charset="-128"/>
              <a:ea typeface="ＭＳ ゴシック" pitchFamily="49" charset="-128"/>
            </a:rPr>
            <a:t>　財政調整基金残高は、適切な財源の確保と歳出の精査により、取崩しを極力回避しており、前年度比０．８％減となった。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当町においては、一般会計・企業（上水道事業）会計・その他特別会計のいずれも黒字決算で推移している。黒字額の内訳をみると、一般会計・企業会計がその大半を占め、ほぼ横ばいで推移しており、特別会計についても同様の傾向となっている。特別会計の中でも国保会計については、保険料の軽減世帯が年々増加していることへの対応のため、平成２３年度から平成２６年度まで一般会計による法定外繰出しを行ってきたが、平成３０年度にこれまで行った法定外繰出金と同額を一般会計へ繰入れた。また、下水道会計については、平成２０年度と平成２１年度に実施した地方債の繰上償還のための財源として繰越金などを充てたことで数値が急減したものと分析している。今後の取組みとしては、これまで同様、経常経費の節減に努め、一定の黒字額を確保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382" t="s">
        <v>80</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75" thickBot="1" x14ac:dyDescent="0.2">
      <c r="B2" s="179" t="s">
        <v>81</v>
      </c>
      <c r="C2" s="179"/>
      <c r="D2" s="180"/>
    </row>
    <row r="3" spans="1:119" ht="18.75" customHeight="1" thickBot="1" x14ac:dyDescent="0.2">
      <c r="A3" s="178"/>
      <c r="B3" s="383" t="s">
        <v>82</v>
      </c>
      <c r="C3" s="384"/>
      <c r="D3" s="384"/>
      <c r="E3" s="385"/>
      <c r="F3" s="385"/>
      <c r="G3" s="385"/>
      <c r="H3" s="385"/>
      <c r="I3" s="385"/>
      <c r="J3" s="385"/>
      <c r="K3" s="385"/>
      <c r="L3" s="385" t="s">
        <v>83</v>
      </c>
      <c r="M3" s="385"/>
      <c r="N3" s="385"/>
      <c r="O3" s="385"/>
      <c r="P3" s="385"/>
      <c r="Q3" s="385"/>
      <c r="R3" s="392"/>
      <c r="S3" s="392"/>
      <c r="T3" s="392"/>
      <c r="U3" s="392"/>
      <c r="V3" s="393"/>
      <c r="W3" s="367" t="s">
        <v>84</v>
      </c>
      <c r="X3" s="368"/>
      <c r="Y3" s="368"/>
      <c r="Z3" s="368"/>
      <c r="AA3" s="368"/>
      <c r="AB3" s="384"/>
      <c r="AC3" s="392" t="s">
        <v>85</v>
      </c>
      <c r="AD3" s="368"/>
      <c r="AE3" s="368"/>
      <c r="AF3" s="368"/>
      <c r="AG3" s="368"/>
      <c r="AH3" s="368"/>
      <c r="AI3" s="368"/>
      <c r="AJ3" s="368"/>
      <c r="AK3" s="368"/>
      <c r="AL3" s="369"/>
      <c r="AM3" s="367" t="s">
        <v>86</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87</v>
      </c>
      <c r="BO3" s="368"/>
      <c r="BP3" s="368"/>
      <c r="BQ3" s="368"/>
      <c r="BR3" s="368"/>
      <c r="BS3" s="368"/>
      <c r="BT3" s="368"/>
      <c r="BU3" s="369"/>
      <c r="BV3" s="367" t="s">
        <v>88</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89</v>
      </c>
      <c r="CU3" s="368"/>
      <c r="CV3" s="368"/>
      <c r="CW3" s="368"/>
      <c r="CX3" s="368"/>
      <c r="CY3" s="368"/>
      <c r="CZ3" s="368"/>
      <c r="DA3" s="369"/>
      <c r="DB3" s="367" t="s">
        <v>90</v>
      </c>
      <c r="DC3" s="368"/>
      <c r="DD3" s="368"/>
      <c r="DE3" s="368"/>
      <c r="DF3" s="368"/>
      <c r="DG3" s="368"/>
      <c r="DH3" s="368"/>
      <c r="DI3" s="369"/>
    </row>
    <row r="4" spans="1:119" ht="18.75" customHeight="1" x14ac:dyDescent="0.15">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91</v>
      </c>
      <c r="AZ4" s="371"/>
      <c r="BA4" s="371"/>
      <c r="BB4" s="371"/>
      <c r="BC4" s="371"/>
      <c r="BD4" s="371"/>
      <c r="BE4" s="371"/>
      <c r="BF4" s="371"/>
      <c r="BG4" s="371"/>
      <c r="BH4" s="371"/>
      <c r="BI4" s="371"/>
      <c r="BJ4" s="371"/>
      <c r="BK4" s="371"/>
      <c r="BL4" s="371"/>
      <c r="BM4" s="372"/>
      <c r="BN4" s="373">
        <v>11514199</v>
      </c>
      <c r="BO4" s="374"/>
      <c r="BP4" s="374"/>
      <c r="BQ4" s="374"/>
      <c r="BR4" s="374"/>
      <c r="BS4" s="374"/>
      <c r="BT4" s="374"/>
      <c r="BU4" s="375"/>
      <c r="BV4" s="373">
        <v>11918386</v>
      </c>
      <c r="BW4" s="374"/>
      <c r="BX4" s="374"/>
      <c r="BY4" s="374"/>
      <c r="BZ4" s="374"/>
      <c r="CA4" s="374"/>
      <c r="CB4" s="374"/>
      <c r="CC4" s="375"/>
      <c r="CD4" s="376" t="s">
        <v>92</v>
      </c>
      <c r="CE4" s="377"/>
      <c r="CF4" s="377"/>
      <c r="CG4" s="377"/>
      <c r="CH4" s="377"/>
      <c r="CI4" s="377"/>
      <c r="CJ4" s="377"/>
      <c r="CK4" s="377"/>
      <c r="CL4" s="377"/>
      <c r="CM4" s="377"/>
      <c r="CN4" s="377"/>
      <c r="CO4" s="377"/>
      <c r="CP4" s="377"/>
      <c r="CQ4" s="377"/>
      <c r="CR4" s="377"/>
      <c r="CS4" s="378"/>
      <c r="CT4" s="379">
        <v>10.1</v>
      </c>
      <c r="CU4" s="380"/>
      <c r="CV4" s="380"/>
      <c r="CW4" s="380"/>
      <c r="CX4" s="380"/>
      <c r="CY4" s="380"/>
      <c r="CZ4" s="380"/>
      <c r="DA4" s="381"/>
      <c r="DB4" s="379">
        <v>10.199999999999999</v>
      </c>
      <c r="DC4" s="380"/>
      <c r="DD4" s="380"/>
      <c r="DE4" s="380"/>
      <c r="DF4" s="380"/>
      <c r="DG4" s="380"/>
      <c r="DH4" s="380"/>
      <c r="DI4" s="381"/>
    </row>
    <row r="5" spans="1:119" ht="18.75" customHeight="1" x14ac:dyDescent="0.15">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93</v>
      </c>
      <c r="AN5" s="440"/>
      <c r="AO5" s="440"/>
      <c r="AP5" s="440"/>
      <c r="AQ5" s="440"/>
      <c r="AR5" s="440"/>
      <c r="AS5" s="440"/>
      <c r="AT5" s="441"/>
      <c r="AU5" s="442" t="s">
        <v>94</v>
      </c>
      <c r="AV5" s="443"/>
      <c r="AW5" s="443"/>
      <c r="AX5" s="443"/>
      <c r="AY5" s="444" t="s">
        <v>95</v>
      </c>
      <c r="AZ5" s="445"/>
      <c r="BA5" s="445"/>
      <c r="BB5" s="445"/>
      <c r="BC5" s="445"/>
      <c r="BD5" s="445"/>
      <c r="BE5" s="445"/>
      <c r="BF5" s="445"/>
      <c r="BG5" s="445"/>
      <c r="BH5" s="445"/>
      <c r="BI5" s="445"/>
      <c r="BJ5" s="445"/>
      <c r="BK5" s="445"/>
      <c r="BL5" s="445"/>
      <c r="BM5" s="446"/>
      <c r="BN5" s="410">
        <v>10916506</v>
      </c>
      <c r="BO5" s="411"/>
      <c r="BP5" s="411"/>
      <c r="BQ5" s="411"/>
      <c r="BR5" s="411"/>
      <c r="BS5" s="411"/>
      <c r="BT5" s="411"/>
      <c r="BU5" s="412"/>
      <c r="BV5" s="410">
        <v>11300104</v>
      </c>
      <c r="BW5" s="411"/>
      <c r="BX5" s="411"/>
      <c r="BY5" s="411"/>
      <c r="BZ5" s="411"/>
      <c r="CA5" s="411"/>
      <c r="CB5" s="411"/>
      <c r="CC5" s="412"/>
      <c r="CD5" s="413" t="s">
        <v>96</v>
      </c>
      <c r="CE5" s="414"/>
      <c r="CF5" s="414"/>
      <c r="CG5" s="414"/>
      <c r="CH5" s="414"/>
      <c r="CI5" s="414"/>
      <c r="CJ5" s="414"/>
      <c r="CK5" s="414"/>
      <c r="CL5" s="414"/>
      <c r="CM5" s="414"/>
      <c r="CN5" s="414"/>
      <c r="CO5" s="414"/>
      <c r="CP5" s="414"/>
      <c r="CQ5" s="414"/>
      <c r="CR5" s="414"/>
      <c r="CS5" s="415"/>
      <c r="CT5" s="407">
        <v>82.6</v>
      </c>
      <c r="CU5" s="408"/>
      <c r="CV5" s="408"/>
      <c r="CW5" s="408"/>
      <c r="CX5" s="408"/>
      <c r="CY5" s="408"/>
      <c r="CZ5" s="408"/>
      <c r="DA5" s="409"/>
      <c r="DB5" s="407">
        <v>87.2</v>
      </c>
      <c r="DC5" s="408"/>
      <c r="DD5" s="408"/>
      <c r="DE5" s="408"/>
      <c r="DF5" s="408"/>
      <c r="DG5" s="408"/>
      <c r="DH5" s="408"/>
      <c r="DI5" s="409"/>
    </row>
    <row r="6" spans="1:119" ht="18.75" customHeight="1" x14ac:dyDescent="0.15">
      <c r="A6" s="178"/>
      <c r="B6" s="416" t="s">
        <v>97</v>
      </c>
      <c r="C6" s="417"/>
      <c r="D6" s="417"/>
      <c r="E6" s="418"/>
      <c r="F6" s="418"/>
      <c r="G6" s="418"/>
      <c r="H6" s="418"/>
      <c r="I6" s="418"/>
      <c r="J6" s="418"/>
      <c r="K6" s="418"/>
      <c r="L6" s="418" t="s">
        <v>98</v>
      </c>
      <c r="M6" s="418"/>
      <c r="N6" s="418"/>
      <c r="O6" s="418"/>
      <c r="P6" s="418"/>
      <c r="Q6" s="418"/>
      <c r="R6" s="422"/>
      <c r="S6" s="422"/>
      <c r="T6" s="422"/>
      <c r="U6" s="422"/>
      <c r="V6" s="423"/>
      <c r="W6" s="426" t="s">
        <v>99</v>
      </c>
      <c r="X6" s="427"/>
      <c r="Y6" s="427"/>
      <c r="Z6" s="427"/>
      <c r="AA6" s="427"/>
      <c r="AB6" s="417"/>
      <c r="AC6" s="430" t="s">
        <v>100</v>
      </c>
      <c r="AD6" s="431"/>
      <c r="AE6" s="431"/>
      <c r="AF6" s="431"/>
      <c r="AG6" s="431"/>
      <c r="AH6" s="431"/>
      <c r="AI6" s="431"/>
      <c r="AJ6" s="431"/>
      <c r="AK6" s="431"/>
      <c r="AL6" s="432"/>
      <c r="AM6" s="439" t="s">
        <v>101</v>
      </c>
      <c r="AN6" s="440"/>
      <c r="AO6" s="440"/>
      <c r="AP6" s="440"/>
      <c r="AQ6" s="440"/>
      <c r="AR6" s="440"/>
      <c r="AS6" s="440"/>
      <c r="AT6" s="441"/>
      <c r="AU6" s="442" t="s">
        <v>94</v>
      </c>
      <c r="AV6" s="443"/>
      <c r="AW6" s="443"/>
      <c r="AX6" s="443"/>
      <c r="AY6" s="444" t="s">
        <v>102</v>
      </c>
      <c r="AZ6" s="445"/>
      <c r="BA6" s="445"/>
      <c r="BB6" s="445"/>
      <c r="BC6" s="445"/>
      <c r="BD6" s="445"/>
      <c r="BE6" s="445"/>
      <c r="BF6" s="445"/>
      <c r="BG6" s="445"/>
      <c r="BH6" s="445"/>
      <c r="BI6" s="445"/>
      <c r="BJ6" s="445"/>
      <c r="BK6" s="445"/>
      <c r="BL6" s="445"/>
      <c r="BM6" s="446"/>
      <c r="BN6" s="410">
        <v>597693</v>
      </c>
      <c r="BO6" s="411"/>
      <c r="BP6" s="411"/>
      <c r="BQ6" s="411"/>
      <c r="BR6" s="411"/>
      <c r="BS6" s="411"/>
      <c r="BT6" s="411"/>
      <c r="BU6" s="412"/>
      <c r="BV6" s="410">
        <v>618282</v>
      </c>
      <c r="BW6" s="411"/>
      <c r="BX6" s="411"/>
      <c r="BY6" s="411"/>
      <c r="BZ6" s="411"/>
      <c r="CA6" s="411"/>
      <c r="CB6" s="411"/>
      <c r="CC6" s="412"/>
      <c r="CD6" s="413" t="s">
        <v>103</v>
      </c>
      <c r="CE6" s="414"/>
      <c r="CF6" s="414"/>
      <c r="CG6" s="414"/>
      <c r="CH6" s="414"/>
      <c r="CI6" s="414"/>
      <c r="CJ6" s="414"/>
      <c r="CK6" s="414"/>
      <c r="CL6" s="414"/>
      <c r="CM6" s="414"/>
      <c r="CN6" s="414"/>
      <c r="CO6" s="414"/>
      <c r="CP6" s="414"/>
      <c r="CQ6" s="414"/>
      <c r="CR6" s="414"/>
      <c r="CS6" s="415"/>
      <c r="CT6" s="447">
        <v>84.9</v>
      </c>
      <c r="CU6" s="448"/>
      <c r="CV6" s="448"/>
      <c r="CW6" s="448"/>
      <c r="CX6" s="448"/>
      <c r="CY6" s="448"/>
      <c r="CZ6" s="448"/>
      <c r="DA6" s="449"/>
      <c r="DB6" s="447">
        <v>89.9</v>
      </c>
      <c r="DC6" s="448"/>
      <c r="DD6" s="448"/>
      <c r="DE6" s="448"/>
      <c r="DF6" s="448"/>
      <c r="DG6" s="448"/>
      <c r="DH6" s="448"/>
      <c r="DI6" s="449"/>
    </row>
    <row r="7" spans="1:119" ht="18.75" customHeight="1" x14ac:dyDescent="0.15">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104</v>
      </c>
      <c r="AN7" s="440"/>
      <c r="AO7" s="440"/>
      <c r="AP7" s="440"/>
      <c r="AQ7" s="440"/>
      <c r="AR7" s="440"/>
      <c r="AS7" s="440"/>
      <c r="AT7" s="441"/>
      <c r="AU7" s="442" t="s">
        <v>94</v>
      </c>
      <c r="AV7" s="443"/>
      <c r="AW7" s="443"/>
      <c r="AX7" s="443"/>
      <c r="AY7" s="444" t="s">
        <v>105</v>
      </c>
      <c r="AZ7" s="445"/>
      <c r="BA7" s="445"/>
      <c r="BB7" s="445"/>
      <c r="BC7" s="445"/>
      <c r="BD7" s="445"/>
      <c r="BE7" s="445"/>
      <c r="BF7" s="445"/>
      <c r="BG7" s="445"/>
      <c r="BH7" s="445"/>
      <c r="BI7" s="445"/>
      <c r="BJ7" s="445"/>
      <c r="BK7" s="445"/>
      <c r="BL7" s="445"/>
      <c r="BM7" s="446"/>
      <c r="BN7" s="410">
        <v>54290</v>
      </c>
      <c r="BO7" s="411"/>
      <c r="BP7" s="411"/>
      <c r="BQ7" s="411"/>
      <c r="BR7" s="411"/>
      <c r="BS7" s="411"/>
      <c r="BT7" s="411"/>
      <c r="BU7" s="412"/>
      <c r="BV7" s="410">
        <v>99529</v>
      </c>
      <c r="BW7" s="411"/>
      <c r="BX7" s="411"/>
      <c r="BY7" s="411"/>
      <c r="BZ7" s="411"/>
      <c r="CA7" s="411"/>
      <c r="CB7" s="411"/>
      <c r="CC7" s="412"/>
      <c r="CD7" s="413" t="s">
        <v>106</v>
      </c>
      <c r="CE7" s="414"/>
      <c r="CF7" s="414"/>
      <c r="CG7" s="414"/>
      <c r="CH7" s="414"/>
      <c r="CI7" s="414"/>
      <c r="CJ7" s="414"/>
      <c r="CK7" s="414"/>
      <c r="CL7" s="414"/>
      <c r="CM7" s="414"/>
      <c r="CN7" s="414"/>
      <c r="CO7" s="414"/>
      <c r="CP7" s="414"/>
      <c r="CQ7" s="414"/>
      <c r="CR7" s="414"/>
      <c r="CS7" s="415"/>
      <c r="CT7" s="410">
        <v>5390503</v>
      </c>
      <c r="CU7" s="411"/>
      <c r="CV7" s="411"/>
      <c r="CW7" s="411"/>
      <c r="CX7" s="411"/>
      <c r="CY7" s="411"/>
      <c r="CZ7" s="411"/>
      <c r="DA7" s="412"/>
      <c r="DB7" s="410">
        <v>5109597</v>
      </c>
      <c r="DC7" s="411"/>
      <c r="DD7" s="411"/>
      <c r="DE7" s="411"/>
      <c r="DF7" s="411"/>
      <c r="DG7" s="411"/>
      <c r="DH7" s="411"/>
      <c r="DI7" s="412"/>
    </row>
    <row r="8" spans="1:119" ht="18.75" customHeight="1" thickBot="1" x14ac:dyDescent="0.2">
      <c r="A8" s="178"/>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107</v>
      </c>
      <c r="AN8" s="440"/>
      <c r="AO8" s="440"/>
      <c r="AP8" s="440"/>
      <c r="AQ8" s="440"/>
      <c r="AR8" s="440"/>
      <c r="AS8" s="440"/>
      <c r="AT8" s="441"/>
      <c r="AU8" s="442" t="s">
        <v>108</v>
      </c>
      <c r="AV8" s="443"/>
      <c r="AW8" s="443"/>
      <c r="AX8" s="443"/>
      <c r="AY8" s="444" t="s">
        <v>109</v>
      </c>
      <c r="AZ8" s="445"/>
      <c r="BA8" s="445"/>
      <c r="BB8" s="445"/>
      <c r="BC8" s="445"/>
      <c r="BD8" s="445"/>
      <c r="BE8" s="445"/>
      <c r="BF8" s="445"/>
      <c r="BG8" s="445"/>
      <c r="BH8" s="445"/>
      <c r="BI8" s="445"/>
      <c r="BJ8" s="445"/>
      <c r="BK8" s="445"/>
      <c r="BL8" s="445"/>
      <c r="BM8" s="446"/>
      <c r="BN8" s="410">
        <v>543403</v>
      </c>
      <c r="BO8" s="411"/>
      <c r="BP8" s="411"/>
      <c r="BQ8" s="411"/>
      <c r="BR8" s="411"/>
      <c r="BS8" s="411"/>
      <c r="BT8" s="411"/>
      <c r="BU8" s="412"/>
      <c r="BV8" s="410">
        <v>518753</v>
      </c>
      <c r="BW8" s="411"/>
      <c r="BX8" s="411"/>
      <c r="BY8" s="411"/>
      <c r="BZ8" s="411"/>
      <c r="CA8" s="411"/>
      <c r="CB8" s="411"/>
      <c r="CC8" s="412"/>
      <c r="CD8" s="413" t="s">
        <v>110</v>
      </c>
      <c r="CE8" s="414"/>
      <c r="CF8" s="414"/>
      <c r="CG8" s="414"/>
      <c r="CH8" s="414"/>
      <c r="CI8" s="414"/>
      <c r="CJ8" s="414"/>
      <c r="CK8" s="414"/>
      <c r="CL8" s="414"/>
      <c r="CM8" s="414"/>
      <c r="CN8" s="414"/>
      <c r="CO8" s="414"/>
      <c r="CP8" s="414"/>
      <c r="CQ8" s="414"/>
      <c r="CR8" s="414"/>
      <c r="CS8" s="415"/>
      <c r="CT8" s="450">
        <v>0.3</v>
      </c>
      <c r="CU8" s="451"/>
      <c r="CV8" s="451"/>
      <c r="CW8" s="451"/>
      <c r="CX8" s="451"/>
      <c r="CY8" s="451"/>
      <c r="CZ8" s="451"/>
      <c r="DA8" s="452"/>
      <c r="DB8" s="450">
        <v>0.31</v>
      </c>
      <c r="DC8" s="451"/>
      <c r="DD8" s="451"/>
      <c r="DE8" s="451"/>
      <c r="DF8" s="451"/>
      <c r="DG8" s="451"/>
      <c r="DH8" s="451"/>
      <c r="DI8" s="452"/>
    </row>
    <row r="9" spans="1:119" ht="18.75" customHeight="1" thickBot="1" x14ac:dyDescent="0.2">
      <c r="A9" s="178"/>
      <c r="B9" s="404" t="s">
        <v>111</v>
      </c>
      <c r="C9" s="405"/>
      <c r="D9" s="405"/>
      <c r="E9" s="405"/>
      <c r="F9" s="405"/>
      <c r="G9" s="405"/>
      <c r="H9" s="405"/>
      <c r="I9" s="405"/>
      <c r="J9" s="405"/>
      <c r="K9" s="453"/>
      <c r="L9" s="454" t="s">
        <v>112</v>
      </c>
      <c r="M9" s="455"/>
      <c r="N9" s="455"/>
      <c r="O9" s="455"/>
      <c r="P9" s="455"/>
      <c r="Q9" s="456"/>
      <c r="R9" s="457">
        <v>13032</v>
      </c>
      <c r="S9" s="458"/>
      <c r="T9" s="458"/>
      <c r="U9" s="458"/>
      <c r="V9" s="459"/>
      <c r="W9" s="367" t="s">
        <v>113</v>
      </c>
      <c r="X9" s="368"/>
      <c r="Y9" s="368"/>
      <c r="Z9" s="368"/>
      <c r="AA9" s="368"/>
      <c r="AB9" s="368"/>
      <c r="AC9" s="368"/>
      <c r="AD9" s="368"/>
      <c r="AE9" s="368"/>
      <c r="AF9" s="368"/>
      <c r="AG9" s="368"/>
      <c r="AH9" s="368"/>
      <c r="AI9" s="368"/>
      <c r="AJ9" s="368"/>
      <c r="AK9" s="368"/>
      <c r="AL9" s="369"/>
      <c r="AM9" s="439" t="s">
        <v>114</v>
      </c>
      <c r="AN9" s="440"/>
      <c r="AO9" s="440"/>
      <c r="AP9" s="440"/>
      <c r="AQ9" s="440"/>
      <c r="AR9" s="440"/>
      <c r="AS9" s="440"/>
      <c r="AT9" s="441"/>
      <c r="AU9" s="442" t="s">
        <v>94</v>
      </c>
      <c r="AV9" s="443"/>
      <c r="AW9" s="443"/>
      <c r="AX9" s="443"/>
      <c r="AY9" s="444" t="s">
        <v>115</v>
      </c>
      <c r="AZ9" s="445"/>
      <c r="BA9" s="445"/>
      <c r="BB9" s="445"/>
      <c r="BC9" s="445"/>
      <c r="BD9" s="445"/>
      <c r="BE9" s="445"/>
      <c r="BF9" s="445"/>
      <c r="BG9" s="445"/>
      <c r="BH9" s="445"/>
      <c r="BI9" s="445"/>
      <c r="BJ9" s="445"/>
      <c r="BK9" s="445"/>
      <c r="BL9" s="445"/>
      <c r="BM9" s="446"/>
      <c r="BN9" s="410">
        <v>24650</v>
      </c>
      <c r="BO9" s="411"/>
      <c r="BP9" s="411"/>
      <c r="BQ9" s="411"/>
      <c r="BR9" s="411"/>
      <c r="BS9" s="411"/>
      <c r="BT9" s="411"/>
      <c r="BU9" s="412"/>
      <c r="BV9" s="410">
        <v>12117</v>
      </c>
      <c r="BW9" s="411"/>
      <c r="BX9" s="411"/>
      <c r="BY9" s="411"/>
      <c r="BZ9" s="411"/>
      <c r="CA9" s="411"/>
      <c r="CB9" s="411"/>
      <c r="CC9" s="412"/>
      <c r="CD9" s="413" t="s">
        <v>116</v>
      </c>
      <c r="CE9" s="414"/>
      <c r="CF9" s="414"/>
      <c r="CG9" s="414"/>
      <c r="CH9" s="414"/>
      <c r="CI9" s="414"/>
      <c r="CJ9" s="414"/>
      <c r="CK9" s="414"/>
      <c r="CL9" s="414"/>
      <c r="CM9" s="414"/>
      <c r="CN9" s="414"/>
      <c r="CO9" s="414"/>
      <c r="CP9" s="414"/>
      <c r="CQ9" s="414"/>
      <c r="CR9" s="414"/>
      <c r="CS9" s="415"/>
      <c r="CT9" s="407">
        <v>16.7</v>
      </c>
      <c r="CU9" s="408"/>
      <c r="CV9" s="408"/>
      <c r="CW9" s="408"/>
      <c r="CX9" s="408"/>
      <c r="CY9" s="408"/>
      <c r="CZ9" s="408"/>
      <c r="DA9" s="409"/>
      <c r="DB9" s="407">
        <v>12.2</v>
      </c>
      <c r="DC9" s="408"/>
      <c r="DD9" s="408"/>
      <c r="DE9" s="408"/>
      <c r="DF9" s="408"/>
      <c r="DG9" s="408"/>
      <c r="DH9" s="408"/>
      <c r="DI9" s="409"/>
    </row>
    <row r="10" spans="1:119" ht="18.75" customHeight="1" thickBot="1" x14ac:dyDescent="0.2">
      <c r="A10" s="178"/>
      <c r="B10" s="404"/>
      <c r="C10" s="405"/>
      <c r="D10" s="405"/>
      <c r="E10" s="405"/>
      <c r="F10" s="405"/>
      <c r="G10" s="405"/>
      <c r="H10" s="405"/>
      <c r="I10" s="405"/>
      <c r="J10" s="405"/>
      <c r="K10" s="453"/>
      <c r="L10" s="460" t="s">
        <v>117</v>
      </c>
      <c r="M10" s="440"/>
      <c r="N10" s="440"/>
      <c r="O10" s="440"/>
      <c r="P10" s="440"/>
      <c r="Q10" s="441"/>
      <c r="R10" s="461">
        <v>14207</v>
      </c>
      <c r="S10" s="462"/>
      <c r="T10" s="462"/>
      <c r="U10" s="462"/>
      <c r="V10" s="463"/>
      <c r="W10" s="398"/>
      <c r="X10" s="399"/>
      <c r="Y10" s="399"/>
      <c r="Z10" s="399"/>
      <c r="AA10" s="399"/>
      <c r="AB10" s="399"/>
      <c r="AC10" s="399"/>
      <c r="AD10" s="399"/>
      <c r="AE10" s="399"/>
      <c r="AF10" s="399"/>
      <c r="AG10" s="399"/>
      <c r="AH10" s="399"/>
      <c r="AI10" s="399"/>
      <c r="AJ10" s="399"/>
      <c r="AK10" s="399"/>
      <c r="AL10" s="402"/>
      <c r="AM10" s="439" t="s">
        <v>118</v>
      </c>
      <c r="AN10" s="440"/>
      <c r="AO10" s="440"/>
      <c r="AP10" s="440"/>
      <c r="AQ10" s="440"/>
      <c r="AR10" s="440"/>
      <c r="AS10" s="440"/>
      <c r="AT10" s="441"/>
      <c r="AU10" s="442" t="s">
        <v>119</v>
      </c>
      <c r="AV10" s="443"/>
      <c r="AW10" s="443"/>
      <c r="AX10" s="443"/>
      <c r="AY10" s="444" t="s">
        <v>120</v>
      </c>
      <c r="AZ10" s="445"/>
      <c r="BA10" s="445"/>
      <c r="BB10" s="445"/>
      <c r="BC10" s="445"/>
      <c r="BD10" s="445"/>
      <c r="BE10" s="445"/>
      <c r="BF10" s="445"/>
      <c r="BG10" s="445"/>
      <c r="BH10" s="445"/>
      <c r="BI10" s="445"/>
      <c r="BJ10" s="445"/>
      <c r="BK10" s="445"/>
      <c r="BL10" s="445"/>
      <c r="BM10" s="446"/>
      <c r="BN10" s="410">
        <v>106</v>
      </c>
      <c r="BO10" s="411"/>
      <c r="BP10" s="411"/>
      <c r="BQ10" s="411"/>
      <c r="BR10" s="411"/>
      <c r="BS10" s="411"/>
      <c r="BT10" s="411"/>
      <c r="BU10" s="412"/>
      <c r="BV10" s="410">
        <v>253757</v>
      </c>
      <c r="BW10" s="411"/>
      <c r="BX10" s="411"/>
      <c r="BY10" s="411"/>
      <c r="BZ10" s="411"/>
      <c r="CA10" s="411"/>
      <c r="CB10" s="411"/>
      <c r="CC10" s="412"/>
      <c r="CD10" s="181" t="s">
        <v>121</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04"/>
      <c r="C11" s="405"/>
      <c r="D11" s="405"/>
      <c r="E11" s="405"/>
      <c r="F11" s="405"/>
      <c r="G11" s="405"/>
      <c r="H11" s="405"/>
      <c r="I11" s="405"/>
      <c r="J11" s="405"/>
      <c r="K11" s="453"/>
      <c r="L11" s="464" t="s">
        <v>122</v>
      </c>
      <c r="M11" s="465"/>
      <c r="N11" s="465"/>
      <c r="O11" s="465"/>
      <c r="P11" s="465"/>
      <c r="Q11" s="466"/>
      <c r="R11" s="467" t="s">
        <v>123</v>
      </c>
      <c r="S11" s="468"/>
      <c r="T11" s="468"/>
      <c r="U11" s="468"/>
      <c r="V11" s="469"/>
      <c r="W11" s="398"/>
      <c r="X11" s="399"/>
      <c r="Y11" s="399"/>
      <c r="Z11" s="399"/>
      <c r="AA11" s="399"/>
      <c r="AB11" s="399"/>
      <c r="AC11" s="399"/>
      <c r="AD11" s="399"/>
      <c r="AE11" s="399"/>
      <c r="AF11" s="399"/>
      <c r="AG11" s="399"/>
      <c r="AH11" s="399"/>
      <c r="AI11" s="399"/>
      <c r="AJ11" s="399"/>
      <c r="AK11" s="399"/>
      <c r="AL11" s="402"/>
      <c r="AM11" s="439" t="s">
        <v>124</v>
      </c>
      <c r="AN11" s="440"/>
      <c r="AO11" s="440"/>
      <c r="AP11" s="440"/>
      <c r="AQ11" s="440"/>
      <c r="AR11" s="440"/>
      <c r="AS11" s="440"/>
      <c r="AT11" s="441"/>
      <c r="AU11" s="442" t="s">
        <v>94</v>
      </c>
      <c r="AV11" s="443"/>
      <c r="AW11" s="443"/>
      <c r="AX11" s="443"/>
      <c r="AY11" s="444" t="s">
        <v>125</v>
      </c>
      <c r="AZ11" s="445"/>
      <c r="BA11" s="445"/>
      <c r="BB11" s="445"/>
      <c r="BC11" s="445"/>
      <c r="BD11" s="445"/>
      <c r="BE11" s="445"/>
      <c r="BF11" s="445"/>
      <c r="BG11" s="445"/>
      <c r="BH11" s="445"/>
      <c r="BI11" s="445"/>
      <c r="BJ11" s="445"/>
      <c r="BK11" s="445"/>
      <c r="BL11" s="445"/>
      <c r="BM11" s="446"/>
      <c r="BN11" s="410">
        <v>260000</v>
      </c>
      <c r="BO11" s="411"/>
      <c r="BP11" s="411"/>
      <c r="BQ11" s="411"/>
      <c r="BR11" s="411"/>
      <c r="BS11" s="411"/>
      <c r="BT11" s="411"/>
      <c r="BU11" s="412"/>
      <c r="BV11" s="410">
        <v>0</v>
      </c>
      <c r="BW11" s="411"/>
      <c r="BX11" s="411"/>
      <c r="BY11" s="411"/>
      <c r="BZ11" s="411"/>
      <c r="CA11" s="411"/>
      <c r="CB11" s="411"/>
      <c r="CC11" s="412"/>
      <c r="CD11" s="413" t="s">
        <v>126</v>
      </c>
      <c r="CE11" s="414"/>
      <c r="CF11" s="414"/>
      <c r="CG11" s="414"/>
      <c r="CH11" s="414"/>
      <c r="CI11" s="414"/>
      <c r="CJ11" s="414"/>
      <c r="CK11" s="414"/>
      <c r="CL11" s="414"/>
      <c r="CM11" s="414"/>
      <c r="CN11" s="414"/>
      <c r="CO11" s="414"/>
      <c r="CP11" s="414"/>
      <c r="CQ11" s="414"/>
      <c r="CR11" s="414"/>
      <c r="CS11" s="415"/>
      <c r="CT11" s="450" t="s">
        <v>127</v>
      </c>
      <c r="CU11" s="451"/>
      <c r="CV11" s="451"/>
      <c r="CW11" s="451"/>
      <c r="CX11" s="451"/>
      <c r="CY11" s="451"/>
      <c r="CZ11" s="451"/>
      <c r="DA11" s="452"/>
      <c r="DB11" s="450" t="s">
        <v>127</v>
      </c>
      <c r="DC11" s="451"/>
      <c r="DD11" s="451"/>
      <c r="DE11" s="451"/>
      <c r="DF11" s="451"/>
      <c r="DG11" s="451"/>
      <c r="DH11" s="451"/>
      <c r="DI11" s="452"/>
    </row>
    <row r="12" spans="1:119" ht="18.75" customHeight="1" x14ac:dyDescent="0.15">
      <c r="A12" s="178"/>
      <c r="B12" s="470" t="s">
        <v>128</v>
      </c>
      <c r="C12" s="471"/>
      <c r="D12" s="471"/>
      <c r="E12" s="471"/>
      <c r="F12" s="471"/>
      <c r="G12" s="471"/>
      <c r="H12" s="471"/>
      <c r="I12" s="471"/>
      <c r="J12" s="471"/>
      <c r="K12" s="472"/>
      <c r="L12" s="479" t="s">
        <v>129</v>
      </c>
      <c r="M12" s="480"/>
      <c r="N12" s="480"/>
      <c r="O12" s="480"/>
      <c r="P12" s="480"/>
      <c r="Q12" s="481"/>
      <c r="R12" s="482">
        <v>13059</v>
      </c>
      <c r="S12" s="483"/>
      <c r="T12" s="483"/>
      <c r="U12" s="483"/>
      <c r="V12" s="484"/>
      <c r="W12" s="485" t="s">
        <v>1</v>
      </c>
      <c r="X12" s="443"/>
      <c r="Y12" s="443"/>
      <c r="Z12" s="443"/>
      <c r="AA12" s="443"/>
      <c r="AB12" s="486"/>
      <c r="AC12" s="487" t="s">
        <v>130</v>
      </c>
      <c r="AD12" s="488"/>
      <c r="AE12" s="488"/>
      <c r="AF12" s="488"/>
      <c r="AG12" s="489"/>
      <c r="AH12" s="487" t="s">
        <v>131</v>
      </c>
      <c r="AI12" s="488"/>
      <c r="AJ12" s="488"/>
      <c r="AK12" s="488"/>
      <c r="AL12" s="490"/>
      <c r="AM12" s="439" t="s">
        <v>132</v>
      </c>
      <c r="AN12" s="440"/>
      <c r="AO12" s="440"/>
      <c r="AP12" s="440"/>
      <c r="AQ12" s="440"/>
      <c r="AR12" s="440"/>
      <c r="AS12" s="440"/>
      <c r="AT12" s="441"/>
      <c r="AU12" s="442" t="s">
        <v>94</v>
      </c>
      <c r="AV12" s="443"/>
      <c r="AW12" s="443"/>
      <c r="AX12" s="443"/>
      <c r="AY12" s="444" t="s">
        <v>133</v>
      </c>
      <c r="AZ12" s="445"/>
      <c r="BA12" s="445"/>
      <c r="BB12" s="445"/>
      <c r="BC12" s="445"/>
      <c r="BD12" s="445"/>
      <c r="BE12" s="445"/>
      <c r="BF12" s="445"/>
      <c r="BG12" s="445"/>
      <c r="BH12" s="445"/>
      <c r="BI12" s="445"/>
      <c r="BJ12" s="445"/>
      <c r="BK12" s="445"/>
      <c r="BL12" s="445"/>
      <c r="BM12" s="446"/>
      <c r="BN12" s="410">
        <v>10427</v>
      </c>
      <c r="BO12" s="411"/>
      <c r="BP12" s="411"/>
      <c r="BQ12" s="411"/>
      <c r="BR12" s="411"/>
      <c r="BS12" s="411"/>
      <c r="BT12" s="411"/>
      <c r="BU12" s="412"/>
      <c r="BV12" s="410">
        <v>262416</v>
      </c>
      <c r="BW12" s="411"/>
      <c r="BX12" s="411"/>
      <c r="BY12" s="411"/>
      <c r="BZ12" s="411"/>
      <c r="CA12" s="411"/>
      <c r="CB12" s="411"/>
      <c r="CC12" s="412"/>
      <c r="CD12" s="413" t="s">
        <v>134</v>
      </c>
      <c r="CE12" s="414"/>
      <c r="CF12" s="414"/>
      <c r="CG12" s="414"/>
      <c r="CH12" s="414"/>
      <c r="CI12" s="414"/>
      <c r="CJ12" s="414"/>
      <c r="CK12" s="414"/>
      <c r="CL12" s="414"/>
      <c r="CM12" s="414"/>
      <c r="CN12" s="414"/>
      <c r="CO12" s="414"/>
      <c r="CP12" s="414"/>
      <c r="CQ12" s="414"/>
      <c r="CR12" s="414"/>
      <c r="CS12" s="415"/>
      <c r="CT12" s="450" t="s">
        <v>127</v>
      </c>
      <c r="CU12" s="451"/>
      <c r="CV12" s="451"/>
      <c r="CW12" s="451"/>
      <c r="CX12" s="451"/>
      <c r="CY12" s="451"/>
      <c r="CZ12" s="451"/>
      <c r="DA12" s="452"/>
      <c r="DB12" s="450" t="s">
        <v>127</v>
      </c>
      <c r="DC12" s="451"/>
      <c r="DD12" s="451"/>
      <c r="DE12" s="451"/>
      <c r="DF12" s="451"/>
      <c r="DG12" s="451"/>
      <c r="DH12" s="451"/>
      <c r="DI12" s="452"/>
    </row>
    <row r="13" spans="1:119" ht="18.75" customHeight="1" x14ac:dyDescent="0.15">
      <c r="A13" s="178"/>
      <c r="B13" s="473"/>
      <c r="C13" s="474"/>
      <c r="D13" s="474"/>
      <c r="E13" s="474"/>
      <c r="F13" s="474"/>
      <c r="G13" s="474"/>
      <c r="H13" s="474"/>
      <c r="I13" s="474"/>
      <c r="J13" s="474"/>
      <c r="K13" s="475"/>
      <c r="L13" s="187"/>
      <c r="M13" s="501" t="s">
        <v>135</v>
      </c>
      <c r="N13" s="502"/>
      <c r="O13" s="502"/>
      <c r="P13" s="502"/>
      <c r="Q13" s="503"/>
      <c r="R13" s="494">
        <v>12994</v>
      </c>
      <c r="S13" s="495"/>
      <c r="T13" s="495"/>
      <c r="U13" s="495"/>
      <c r="V13" s="496"/>
      <c r="W13" s="426" t="s">
        <v>136</v>
      </c>
      <c r="X13" s="427"/>
      <c r="Y13" s="427"/>
      <c r="Z13" s="427"/>
      <c r="AA13" s="427"/>
      <c r="AB13" s="417"/>
      <c r="AC13" s="461">
        <v>1117</v>
      </c>
      <c r="AD13" s="462"/>
      <c r="AE13" s="462"/>
      <c r="AF13" s="462"/>
      <c r="AG13" s="504"/>
      <c r="AH13" s="461">
        <v>1154</v>
      </c>
      <c r="AI13" s="462"/>
      <c r="AJ13" s="462"/>
      <c r="AK13" s="462"/>
      <c r="AL13" s="463"/>
      <c r="AM13" s="439" t="s">
        <v>137</v>
      </c>
      <c r="AN13" s="440"/>
      <c r="AO13" s="440"/>
      <c r="AP13" s="440"/>
      <c r="AQ13" s="440"/>
      <c r="AR13" s="440"/>
      <c r="AS13" s="440"/>
      <c r="AT13" s="441"/>
      <c r="AU13" s="442" t="s">
        <v>119</v>
      </c>
      <c r="AV13" s="443"/>
      <c r="AW13" s="443"/>
      <c r="AX13" s="443"/>
      <c r="AY13" s="444" t="s">
        <v>138</v>
      </c>
      <c r="AZ13" s="445"/>
      <c r="BA13" s="445"/>
      <c r="BB13" s="445"/>
      <c r="BC13" s="445"/>
      <c r="BD13" s="445"/>
      <c r="BE13" s="445"/>
      <c r="BF13" s="445"/>
      <c r="BG13" s="445"/>
      <c r="BH13" s="445"/>
      <c r="BI13" s="445"/>
      <c r="BJ13" s="445"/>
      <c r="BK13" s="445"/>
      <c r="BL13" s="445"/>
      <c r="BM13" s="446"/>
      <c r="BN13" s="410">
        <v>274329</v>
      </c>
      <c r="BO13" s="411"/>
      <c r="BP13" s="411"/>
      <c r="BQ13" s="411"/>
      <c r="BR13" s="411"/>
      <c r="BS13" s="411"/>
      <c r="BT13" s="411"/>
      <c r="BU13" s="412"/>
      <c r="BV13" s="410">
        <v>3458</v>
      </c>
      <c r="BW13" s="411"/>
      <c r="BX13" s="411"/>
      <c r="BY13" s="411"/>
      <c r="BZ13" s="411"/>
      <c r="CA13" s="411"/>
      <c r="CB13" s="411"/>
      <c r="CC13" s="412"/>
      <c r="CD13" s="413" t="s">
        <v>139</v>
      </c>
      <c r="CE13" s="414"/>
      <c r="CF13" s="414"/>
      <c r="CG13" s="414"/>
      <c r="CH13" s="414"/>
      <c r="CI13" s="414"/>
      <c r="CJ13" s="414"/>
      <c r="CK13" s="414"/>
      <c r="CL13" s="414"/>
      <c r="CM13" s="414"/>
      <c r="CN13" s="414"/>
      <c r="CO13" s="414"/>
      <c r="CP13" s="414"/>
      <c r="CQ13" s="414"/>
      <c r="CR13" s="414"/>
      <c r="CS13" s="415"/>
      <c r="CT13" s="407">
        <v>9.9</v>
      </c>
      <c r="CU13" s="408"/>
      <c r="CV13" s="408"/>
      <c r="CW13" s="408"/>
      <c r="CX13" s="408"/>
      <c r="CY13" s="408"/>
      <c r="CZ13" s="408"/>
      <c r="DA13" s="409"/>
      <c r="DB13" s="407">
        <v>9.4</v>
      </c>
      <c r="DC13" s="408"/>
      <c r="DD13" s="408"/>
      <c r="DE13" s="408"/>
      <c r="DF13" s="408"/>
      <c r="DG13" s="408"/>
      <c r="DH13" s="408"/>
      <c r="DI13" s="409"/>
    </row>
    <row r="14" spans="1:119" ht="18.75" customHeight="1" thickBot="1" x14ac:dyDescent="0.2">
      <c r="A14" s="178"/>
      <c r="B14" s="473"/>
      <c r="C14" s="474"/>
      <c r="D14" s="474"/>
      <c r="E14" s="474"/>
      <c r="F14" s="474"/>
      <c r="G14" s="474"/>
      <c r="H14" s="474"/>
      <c r="I14" s="474"/>
      <c r="J14" s="474"/>
      <c r="K14" s="475"/>
      <c r="L14" s="491" t="s">
        <v>140</v>
      </c>
      <c r="M14" s="492"/>
      <c r="N14" s="492"/>
      <c r="O14" s="492"/>
      <c r="P14" s="492"/>
      <c r="Q14" s="493"/>
      <c r="R14" s="494">
        <v>13396</v>
      </c>
      <c r="S14" s="495"/>
      <c r="T14" s="495"/>
      <c r="U14" s="495"/>
      <c r="V14" s="496"/>
      <c r="W14" s="400"/>
      <c r="X14" s="401"/>
      <c r="Y14" s="401"/>
      <c r="Z14" s="401"/>
      <c r="AA14" s="401"/>
      <c r="AB14" s="390"/>
      <c r="AC14" s="497">
        <v>16.600000000000001</v>
      </c>
      <c r="AD14" s="498"/>
      <c r="AE14" s="498"/>
      <c r="AF14" s="498"/>
      <c r="AG14" s="499"/>
      <c r="AH14" s="497">
        <v>16.100000000000001</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141</v>
      </c>
      <c r="CE14" s="506"/>
      <c r="CF14" s="506"/>
      <c r="CG14" s="506"/>
      <c r="CH14" s="506"/>
      <c r="CI14" s="506"/>
      <c r="CJ14" s="506"/>
      <c r="CK14" s="506"/>
      <c r="CL14" s="506"/>
      <c r="CM14" s="506"/>
      <c r="CN14" s="506"/>
      <c r="CO14" s="506"/>
      <c r="CP14" s="506"/>
      <c r="CQ14" s="506"/>
      <c r="CR14" s="506"/>
      <c r="CS14" s="507"/>
      <c r="CT14" s="508">
        <v>60.8</v>
      </c>
      <c r="CU14" s="509"/>
      <c r="CV14" s="509"/>
      <c r="CW14" s="509"/>
      <c r="CX14" s="509"/>
      <c r="CY14" s="509"/>
      <c r="CZ14" s="509"/>
      <c r="DA14" s="510"/>
      <c r="DB14" s="508">
        <v>69.599999999999994</v>
      </c>
      <c r="DC14" s="509"/>
      <c r="DD14" s="509"/>
      <c r="DE14" s="509"/>
      <c r="DF14" s="509"/>
      <c r="DG14" s="509"/>
      <c r="DH14" s="509"/>
      <c r="DI14" s="510"/>
    </row>
    <row r="15" spans="1:119" ht="18.75" customHeight="1" x14ac:dyDescent="0.15">
      <c r="A15" s="178"/>
      <c r="B15" s="473"/>
      <c r="C15" s="474"/>
      <c r="D15" s="474"/>
      <c r="E15" s="474"/>
      <c r="F15" s="474"/>
      <c r="G15" s="474"/>
      <c r="H15" s="474"/>
      <c r="I15" s="474"/>
      <c r="J15" s="474"/>
      <c r="K15" s="475"/>
      <c r="L15" s="187"/>
      <c r="M15" s="501" t="s">
        <v>135</v>
      </c>
      <c r="N15" s="502"/>
      <c r="O15" s="502"/>
      <c r="P15" s="502"/>
      <c r="Q15" s="503"/>
      <c r="R15" s="494">
        <v>13321</v>
      </c>
      <c r="S15" s="495"/>
      <c r="T15" s="495"/>
      <c r="U15" s="495"/>
      <c r="V15" s="496"/>
      <c r="W15" s="426" t="s">
        <v>142</v>
      </c>
      <c r="X15" s="427"/>
      <c r="Y15" s="427"/>
      <c r="Z15" s="427"/>
      <c r="AA15" s="427"/>
      <c r="AB15" s="417"/>
      <c r="AC15" s="461">
        <v>1803</v>
      </c>
      <c r="AD15" s="462"/>
      <c r="AE15" s="462"/>
      <c r="AF15" s="462"/>
      <c r="AG15" s="504"/>
      <c r="AH15" s="461">
        <v>1947</v>
      </c>
      <c r="AI15" s="462"/>
      <c r="AJ15" s="462"/>
      <c r="AK15" s="462"/>
      <c r="AL15" s="463"/>
      <c r="AM15" s="439"/>
      <c r="AN15" s="440"/>
      <c r="AO15" s="440"/>
      <c r="AP15" s="440"/>
      <c r="AQ15" s="440"/>
      <c r="AR15" s="440"/>
      <c r="AS15" s="440"/>
      <c r="AT15" s="441"/>
      <c r="AU15" s="442"/>
      <c r="AV15" s="443"/>
      <c r="AW15" s="443"/>
      <c r="AX15" s="443"/>
      <c r="AY15" s="370" t="s">
        <v>143</v>
      </c>
      <c r="AZ15" s="371"/>
      <c r="BA15" s="371"/>
      <c r="BB15" s="371"/>
      <c r="BC15" s="371"/>
      <c r="BD15" s="371"/>
      <c r="BE15" s="371"/>
      <c r="BF15" s="371"/>
      <c r="BG15" s="371"/>
      <c r="BH15" s="371"/>
      <c r="BI15" s="371"/>
      <c r="BJ15" s="371"/>
      <c r="BK15" s="371"/>
      <c r="BL15" s="371"/>
      <c r="BM15" s="372"/>
      <c r="BN15" s="373">
        <v>1380550</v>
      </c>
      <c r="BO15" s="374"/>
      <c r="BP15" s="374"/>
      <c r="BQ15" s="374"/>
      <c r="BR15" s="374"/>
      <c r="BS15" s="374"/>
      <c r="BT15" s="374"/>
      <c r="BU15" s="375"/>
      <c r="BV15" s="373">
        <v>1427023</v>
      </c>
      <c r="BW15" s="374"/>
      <c r="BX15" s="374"/>
      <c r="BY15" s="374"/>
      <c r="BZ15" s="374"/>
      <c r="CA15" s="374"/>
      <c r="CB15" s="374"/>
      <c r="CC15" s="375"/>
      <c r="CD15" s="511" t="s">
        <v>144</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473"/>
      <c r="C16" s="474"/>
      <c r="D16" s="474"/>
      <c r="E16" s="474"/>
      <c r="F16" s="474"/>
      <c r="G16" s="474"/>
      <c r="H16" s="474"/>
      <c r="I16" s="474"/>
      <c r="J16" s="474"/>
      <c r="K16" s="475"/>
      <c r="L16" s="491" t="s">
        <v>145</v>
      </c>
      <c r="M16" s="514"/>
      <c r="N16" s="514"/>
      <c r="O16" s="514"/>
      <c r="P16" s="514"/>
      <c r="Q16" s="515"/>
      <c r="R16" s="516" t="s">
        <v>146</v>
      </c>
      <c r="S16" s="517"/>
      <c r="T16" s="517"/>
      <c r="U16" s="517"/>
      <c r="V16" s="518"/>
      <c r="W16" s="400"/>
      <c r="X16" s="401"/>
      <c r="Y16" s="401"/>
      <c r="Z16" s="401"/>
      <c r="AA16" s="401"/>
      <c r="AB16" s="390"/>
      <c r="AC16" s="497">
        <v>26.8</v>
      </c>
      <c r="AD16" s="498"/>
      <c r="AE16" s="498"/>
      <c r="AF16" s="498"/>
      <c r="AG16" s="499"/>
      <c r="AH16" s="497">
        <v>27.2</v>
      </c>
      <c r="AI16" s="498"/>
      <c r="AJ16" s="498"/>
      <c r="AK16" s="498"/>
      <c r="AL16" s="500"/>
      <c r="AM16" s="439"/>
      <c r="AN16" s="440"/>
      <c r="AO16" s="440"/>
      <c r="AP16" s="440"/>
      <c r="AQ16" s="440"/>
      <c r="AR16" s="440"/>
      <c r="AS16" s="440"/>
      <c r="AT16" s="441"/>
      <c r="AU16" s="442"/>
      <c r="AV16" s="443"/>
      <c r="AW16" s="443"/>
      <c r="AX16" s="443"/>
      <c r="AY16" s="444" t="s">
        <v>147</v>
      </c>
      <c r="AZ16" s="445"/>
      <c r="BA16" s="445"/>
      <c r="BB16" s="445"/>
      <c r="BC16" s="445"/>
      <c r="BD16" s="445"/>
      <c r="BE16" s="445"/>
      <c r="BF16" s="445"/>
      <c r="BG16" s="445"/>
      <c r="BH16" s="445"/>
      <c r="BI16" s="445"/>
      <c r="BJ16" s="445"/>
      <c r="BK16" s="445"/>
      <c r="BL16" s="445"/>
      <c r="BM16" s="446"/>
      <c r="BN16" s="410">
        <v>4856086</v>
      </c>
      <c r="BO16" s="411"/>
      <c r="BP16" s="411"/>
      <c r="BQ16" s="411"/>
      <c r="BR16" s="411"/>
      <c r="BS16" s="411"/>
      <c r="BT16" s="411"/>
      <c r="BU16" s="412"/>
      <c r="BV16" s="410">
        <v>4610351</v>
      </c>
      <c r="BW16" s="411"/>
      <c r="BX16" s="411"/>
      <c r="BY16" s="411"/>
      <c r="BZ16" s="411"/>
      <c r="CA16" s="411"/>
      <c r="CB16" s="411"/>
      <c r="CC16" s="412"/>
      <c r="CD16" s="191"/>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5" customHeight="1" thickBot="1" x14ac:dyDescent="0.2">
      <c r="A17" s="178"/>
      <c r="B17" s="476"/>
      <c r="C17" s="477"/>
      <c r="D17" s="477"/>
      <c r="E17" s="477"/>
      <c r="F17" s="477"/>
      <c r="G17" s="477"/>
      <c r="H17" s="477"/>
      <c r="I17" s="477"/>
      <c r="J17" s="477"/>
      <c r="K17" s="478"/>
      <c r="L17" s="192"/>
      <c r="M17" s="521" t="s">
        <v>148</v>
      </c>
      <c r="N17" s="522"/>
      <c r="O17" s="522"/>
      <c r="P17" s="522"/>
      <c r="Q17" s="523"/>
      <c r="R17" s="516" t="s">
        <v>146</v>
      </c>
      <c r="S17" s="517"/>
      <c r="T17" s="517"/>
      <c r="U17" s="517"/>
      <c r="V17" s="518"/>
      <c r="W17" s="426" t="s">
        <v>149</v>
      </c>
      <c r="X17" s="427"/>
      <c r="Y17" s="427"/>
      <c r="Z17" s="427"/>
      <c r="AA17" s="427"/>
      <c r="AB17" s="417"/>
      <c r="AC17" s="461">
        <v>3800</v>
      </c>
      <c r="AD17" s="462"/>
      <c r="AE17" s="462"/>
      <c r="AF17" s="462"/>
      <c r="AG17" s="504"/>
      <c r="AH17" s="461">
        <v>4058</v>
      </c>
      <c r="AI17" s="462"/>
      <c r="AJ17" s="462"/>
      <c r="AK17" s="462"/>
      <c r="AL17" s="463"/>
      <c r="AM17" s="439"/>
      <c r="AN17" s="440"/>
      <c r="AO17" s="440"/>
      <c r="AP17" s="440"/>
      <c r="AQ17" s="440"/>
      <c r="AR17" s="440"/>
      <c r="AS17" s="440"/>
      <c r="AT17" s="441"/>
      <c r="AU17" s="442"/>
      <c r="AV17" s="443"/>
      <c r="AW17" s="443"/>
      <c r="AX17" s="443"/>
      <c r="AY17" s="444" t="s">
        <v>150</v>
      </c>
      <c r="AZ17" s="445"/>
      <c r="BA17" s="445"/>
      <c r="BB17" s="445"/>
      <c r="BC17" s="445"/>
      <c r="BD17" s="445"/>
      <c r="BE17" s="445"/>
      <c r="BF17" s="445"/>
      <c r="BG17" s="445"/>
      <c r="BH17" s="445"/>
      <c r="BI17" s="445"/>
      <c r="BJ17" s="445"/>
      <c r="BK17" s="445"/>
      <c r="BL17" s="445"/>
      <c r="BM17" s="446"/>
      <c r="BN17" s="410">
        <v>1710909</v>
      </c>
      <c r="BO17" s="411"/>
      <c r="BP17" s="411"/>
      <c r="BQ17" s="411"/>
      <c r="BR17" s="411"/>
      <c r="BS17" s="411"/>
      <c r="BT17" s="411"/>
      <c r="BU17" s="412"/>
      <c r="BV17" s="410">
        <v>1769760</v>
      </c>
      <c r="BW17" s="411"/>
      <c r="BX17" s="411"/>
      <c r="BY17" s="411"/>
      <c r="BZ17" s="411"/>
      <c r="CA17" s="411"/>
      <c r="CB17" s="411"/>
      <c r="CC17" s="412"/>
      <c r="CD17" s="191"/>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5" customHeight="1" thickBot="1" x14ac:dyDescent="0.2">
      <c r="A18" s="178"/>
      <c r="B18" s="532" t="s">
        <v>151</v>
      </c>
      <c r="C18" s="453"/>
      <c r="D18" s="453"/>
      <c r="E18" s="533"/>
      <c r="F18" s="533"/>
      <c r="G18" s="533"/>
      <c r="H18" s="533"/>
      <c r="I18" s="533"/>
      <c r="J18" s="533"/>
      <c r="K18" s="533"/>
      <c r="L18" s="534">
        <v>208.39</v>
      </c>
      <c r="M18" s="534"/>
      <c r="N18" s="534"/>
      <c r="O18" s="534"/>
      <c r="P18" s="534"/>
      <c r="Q18" s="534"/>
      <c r="R18" s="535"/>
      <c r="S18" s="535"/>
      <c r="T18" s="535"/>
      <c r="U18" s="535"/>
      <c r="V18" s="536"/>
      <c r="W18" s="428"/>
      <c r="X18" s="429"/>
      <c r="Y18" s="429"/>
      <c r="Z18" s="429"/>
      <c r="AA18" s="429"/>
      <c r="AB18" s="420"/>
      <c r="AC18" s="537">
        <v>56.5</v>
      </c>
      <c r="AD18" s="538"/>
      <c r="AE18" s="538"/>
      <c r="AF18" s="538"/>
      <c r="AG18" s="539"/>
      <c r="AH18" s="537">
        <v>56.7</v>
      </c>
      <c r="AI18" s="538"/>
      <c r="AJ18" s="538"/>
      <c r="AK18" s="538"/>
      <c r="AL18" s="540"/>
      <c r="AM18" s="439"/>
      <c r="AN18" s="440"/>
      <c r="AO18" s="440"/>
      <c r="AP18" s="440"/>
      <c r="AQ18" s="440"/>
      <c r="AR18" s="440"/>
      <c r="AS18" s="440"/>
      <c r="AT18" s="441"/>
      <c r="AU18" s="442"/>
      <c r="AV18" s="443"/>
      <c r="AW18" s="443"/>
      <c r="AX18" s="443"/>
      <c r="AY18" s="444" t="s">
        <v>152</v>
      </c>
      <c r="AZ18" s="445"/>
      <c r="BA18" s="445"/>
      <c r="BB18" s="445"/>
      <c r="BC18" s="445"/>
      <c r="BD18" s="445"/>
      <c r="BE18" s="445"/>
      <c r="BF18" s="445"/>
      <c r="BG18" s="445"/>
      <c r="BH18" s="445"/>
      <c r="BI18" s="445"/>
      <c r="BJ18" s="445"/>
      <c r="BK18" s="445"/>
      <c r="BL18" s="445"/>
      <c r="BM18" s="446"/>
      <c r="BN18" s="410">
        <v>4498808</v>
      </c>
      <c r="BO18" s="411"/>
      <c r="BP18" s="411"/>
      <c r="BQ18" s="411"/>
      <c r="BR18" s="411"/>
      <c r="BS18" s="411"/>
      <c r="BT18" s="411"/>
      <c r="BU18" s="412"/>
      <c r="BV18" s="410">
        <v>4552726</v>
      </c>
      <c r="BW18" s="411"/>
      <c r="BX18" s="411"/>
      <c r="BY18" s="411"/>
      <c r="BZ18" s="411"/>
      <c r="CA18" s="411"/>
      <c r="CB18" s="411"/>
      <c r="CC18" s="412"/>
      <c r="CD18" s="191"/>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5" customHeight="1" thickBot="1" x14ac:dyDescent="0.2">
      <c r="A19" s="178"/>
      <c r="B19" s="532" t="s">
        <v>153</v>
      </c>
      <c r="C19" s="453"/>
      <c r="D19" s="453"/>
      <c r="E19" s="533"/>
      <c r="F19" s="533"/>
      <c r="G19" s="533"/>
      <c r="H19" s="533"/>
      <c r="I19" s="533"/>
      <c r="J19" s="533"/>
      <c r="K19" s="533"/>
      <c r="L19" s="541">
        <v>63</v>
      </c>
      <c r="M19" s="541"/>
      <c r="N19" s="541"/>
      <c r="O19" s="541"/>
      <c r="P19" s="541"/>
      <c r="Q19" s="541"/>
      <c r="R19" s="542"/>
      <c r="S19" s="542"/>
      <c r="T19" s="542"/>
      <c r="U19" s="542"/>
      <c r="V19" s="543"/>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154</v>
      </c>
      <c r="AZ19" s="445"/>
      <c r="BA19" s="445"/>
      <c r="BB19" s="445"/>
      <c r="BC19" s="445"/>
      <c r="BD19" s="445"/>
      <c r="BE19" s="445"/>
      <c r="BF19" s="445"/>
      <c r="BG19" s="445"/>
      <c r="BH19" s="445"/>
      <c r="BI19" s="445"/>
      <c r="BJ19" s="445"/>
      <c r="BK19" s="445"/>
      <c r="BL19" s="445"/>
      <c r="BM19" s="446"/>
      <c r="BN19" s="410">
        <v>6685642</v>
      </c>
      <c r="BO19" s="411"/>
      <c r="BP19" s="411"/>
      <c r="BQ19" s="411"/>
      <c r="BR19" s="411"/>
      <c r="BS19" s="411"/>
      <c r="BT19" s="411"/>
      <c r="BU19" s="412"/>
      <c r="BV19" s="410">
        <v>6878918</v>
      </c>
      <c r="BW19" s="411"/>
      <c r="BX19" s="411"/>
      <c r="BY19" s="411"/>
      <c r="BZ19" s="411"/>
      <c r="CA19" s="411"/>
      <c r="CB19" s="411"/>
      <c r="CC19" s="412"/>
      <c r="CD19" s="191"/>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5" customHeight="1" thickBot="1" x14ac:dyDescent="0.2">
      <c r="A20" s="178"/>
      <c r="B20" s="532" t="s">
        <v>155</v>
      </c>
      <c r="C20" s="453"/>
      <c r="D20" s="453"/>
      <c r="E20" s="533"/>
      <c r="F20" s="533"/>
      <c r="G20" s="533"/>
      <c r="H20" s="533"/>
      <c r="I20" s="533"/>
      <c r="J20" s="533"/>
      <c r="K20" s="533"/>
      <c r="L20" s="541">
        <v>4432</v>
      </c>
      <c r="M20" s="541"/>
      <c r="N20" s="541"/>
      <c r="O20" s="541"/>
      <c r="P20" s="541"/>
      <c r="Q20" s="541"/>
      <c r="R20" s="542"/>
      <c r="S20" s="542"/>
      <c r="T20" s="542"/>
      <c r="U20" s="542"/>
      <c r="V20" s="543"/>
      <c r="W20" s="428"/>
      <c r="X20" s="429"/>
      <c r="Y20" s="429"/>
      <c r="Z20" s="429"/>
      <c r="AA20" s="429"/>
      <c r="AB20" s="429"/>
      <c r="AC20" s="544"/>
      <c r="AD20" s="544"/>
      <c r="AE20" s="544"/>
      <c r="AF20" s="544"/>
      <c r="AG20" s="544"/>
      <c r="AH20" s="544"/>
      <c r="AI20" s="544"/>
      <c r="AJ20" s="544"/>
      <c r="AK20" s="544"/>
      <c r="AL20" s="545"/>
      <c r="AM20" s="546"/>
      <c r="AN20" s="465"/>
      <c r="AO20" s="465"/>
      <c r="AP20" s="465"/>
      <c r="AQ20" s="465"/>
      <c r="AR20" s="465"/>
      <c r="AS20" s="465"/>
      <c r="AT20" s="466"/>
      <c r="AU20" s="547"/>
      <c r="AV20" s="548"/>
      <c r="AW20" s="548"/>
      <c r="AX20" s="549"/>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1"/>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5" customHeight="1" thickBot="1" x14ac:dyDescent="0.2">
      <c r="A21" s="178"/>
      <c r="B21" s="550" t="s">
        <v>156</v>
      </c>
      <c r="C21" s="551"/>
      <c r="D21" s="551"/>
      <c r="E21" s="551"/>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2"/>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1"/>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5" customHeight="1" x14ac:dyDescent="0.15">
      <c r="A22" s="178"/>
      <c r="B22" s="580" t="s">
        <v>157</v>
      </c>
      <c r="C22" s="554"/>
      <c r="D22" s="555"/>
      <c r="E22" s="422" t="s">
        <v>1</v>
      </c>
      <c r="F22" s="427"/>
      <c r="G22" s="427"/>
      <c r="H22" s="427"/>
      <c r="I22" s="427"/>
      <c r="J22" s="427"/>
      <c r="K22" s="417"/>
      <c r="L22" s="422" t="s">
        <v>158</v>
      </c>
      <c r="M22" s="427"/>
      <c r="N22" s="427"/>
      <c r="O22" s="427"/>
      <c r="P22" s="417"/>
      <c r="Q22" s="585" t="s">
        <v>159</v>
      </c>
      <c r="R22" s="586"/>
      <c r="S22" s="586"/>
      <c r="T22" s="586"/>
      <c r="U22" s="586"/>
      <c r="V22" s="587"/>
      <c r="W22" s="553" t="s">
        <v>160</v>
      </c>
      <c r="X22" s="554"/>
      <c r="Y22" s="555"/>
      <c r="Z22" s="422" t="s">
        <v>1</v>
      </c>
      <c r="AA22" s="427"/>
      <c r="AB22" s="427"/>
      <c r="AC22" s="427"/>
      <c r="AD22" s="427"/>
      <c r="AE22" s="427"/>
      <c r="AF22" s="427"/>
      <c r="AG22" s="417"/>
      <c r="AH22" s="591" t="s">
        <v>161</v>
      </c>
      <c r="AI22" s="427"/>
      <c r="AJ22" s="427"/>
      <c r="AK22" s="427"/>
      <c r="AL22" s="417"/>
      <c r="AM22" s="591" t="s">
        <v>162</v>
      </c>
      <c r="AN22" s="592"/>
      <c r="AO22" s="592"/>
      <c r="AP22" s="592"/>
      <c r="AQ22" s="592"/>
      <c r="AR22" s="593"/>
      <c r="AS22" s="585" t="s">
        <v>159</v>
      </c>
      <c r="AT22" s="586"/>
      <c r="AU22" s="586"/>
      <c r="AV22" s="586"/>
      <c r="AW22" s="586"/>
      <c r="AX22" s="597"/>
      <c r="AY22" s="370" t="s">
        <v>163</v>
      </c>
      <c r="AZ22" s="371"/>
      <c r="BA22" s="371"/>
      <c r="BB22" s="371"/>
      <c r="BC22" s="371"/>
      <c r="BD22" s="371"/>
      <c r="BE22" s="371"/>
      <c r="BF22" s="371"/>
      <c r="BG22" s="371"/>
      <c r="BH22" s="371"/>
      <c r="BI22" s="371"/>
      <c r="BJ22" s="371"/>
      <c r="BK22" s="371"/>
      <c r="BL22" s="371"/>
      <c r="BM22" s="372"/>
      <c r="BN22" s="373">
        <v>9806773</v>
      </c>
      <c r="BO22" s="374"/>
      <c r="BP22" s="374"/>
      <c r="BQ22" s="374"/>
      <c r="BR22" s="374"/>
      <c r="BS22" s="374"/>
      <c r="BT22" s="374"/>
      <c r="BU22" s="375"/>
      <c r="BV22" s="373">
        <v>9499388</v>
      </c>
      <c r="BW22" s="374"/>
      <c r="BX22" s="374"/>
      <c r="BY22" s="374"/>
      <c r="BZ22" s="374"/>
      <c r="CA22" s="374"/>
      <c r="CB22" s="374"/>
      <c r="CC22" s="375"/>
      <c r="CD22" s="191"/>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5" customHeight="1" x14ac:dyDescent="0.15">
      <c r="A23" s="178"/>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164</v>
      </c>
      <c r="AZ23" s="445"/>
      <c r="BA23" s="445"/>
      <c r="BB23" s="445"/>
      <c r="BC23" s="445"/>
      <c r="BD23" s="445"/>
      <c r="BE23" s="445"/>
      <c r="BF23" s="445"/>
      <c r="BG23" s="445"/>
      <c r="BH23" s="445"/>
      <c r="BI23" s="445"/>
      <c r="BJ23" s="445"/>
      <c r="BK23" s="445"/>
      <c r="BL23" s="445"/>
      <c r="BM23" s="446"/>
      <c r="BN23" s="410">
        <v>6299123</v>
      </c>
      <c r="BO23" s="411"/>
      <c r="BP23" s="411"/>
      <c r="BQ23" s="411"/>
      <c r="BR23" s="411"/>
      <c r="BS23" s="411"/>
      <c r="BT23" s="411"/>
      <c r="BU23" s="412"/>
      <c r="BV23" s="410">
        <v>6029844</v>
      </c>
      <c r="BW23" s="411"/>
      <c r="BX23" s="411"/>
      <c r="BY23" s="411"/>
      <c r="BZ23" s="411"/>
      <c r="CA23" s="411"/>
      <c r="CB23" s="411"/>
      <c r="CC23" s="412"/>
      <c r="CD23" s="191"/>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5" customHeight="1" thickBot="1" x14ac:dyDescent="0.2">
      <c r="A24" s="178"/>
      <c r="B24" s="581"/>
      <c r="C24" s="557"/>
      <c r="D24" s="558"/>
      <c r="E24" s="460" t="s">
        <v>165</v>
      </c>
      <c r="F24" s="440"/>
      <c r="G24" s="440"/>
      <c r="H24" s="440"/>
      <c r="I24" s="440"/>
      <c r="J24" s="440"/>
      <c r="K24" s="441"/>
      <c r="L24" s="461">
        <v>1</v>
      </c>
      <c r="M24" s="462"/>
      <c r="N24" s="462"/>
      <c r="O24" s="462"/>
      <c r="P24" s="504"/>
      <c r="Q24" s="461">
        <v>7130</v>
      </c>
      <c r="R24" s="462"/>
      <c r="S24" s="462"/>
      <c r="T24" s="462"/>
      <c r="U24" s="462"/>
      <c r="V24" s="504"/>
      <c r="W24" s="556"/>
      <c r="X24" s="557"/>
      <c r="Y24" s="558"/>
      <c r="Z24" s="460" t="s">
        <v>166</v>
      </c>
      <c r="AA24" s="440"/>
      <c r="AB24" s="440"/>
      <c r="AC24" s="440"/>
      <c r="AD24" s="440"/>
      <c r="AE24" s="440"/>
      <c r="AF24" s="440"/>
      <c r="AG24" s="441"/>
      <c r="AH24" s="461">
        <v>127</v>
      </c>
      <c r="AI24" s="462"/>
      <c r="AJ24" s="462"/>
      <c r="AK24" s="462"/>
      <c r="AL24" s="504"/>
      <c r="AM24" s="461">
        <v>390144</v>
      </c>
      <c r="AN24" s="462"/>
      <c r="AO24" s="462"/>
      <c r="AP24" s="462"/>
      <c r="AQ24" s="462"/>
      <c r="AR24" s="504"/>
      <c r="AS24" s="461">
        <v>3072</v>
      </c>
      <c r="AT24" s="462"/>
      <c r="AU24" s="462"/>
      <c r="AV24" s="462"/>
      <c r="AW24" s="462"/>
      <c r="AX24" s="463"/>
      <c r="AY24" s="526" t="s">
        <v>167</v>
      </c>
      <c r="AZ24" s="527"/>
      <c r="BA24" s="527"/>
      <c r="BB24" s="527"/>
      <c r="BC24" s="527"/>
      <c r="BD24" s="527"/>
      <c r="BE24" s="527"/>
      <c r="BF24" s="527"/>
      <c r="BG24" s="527"/>
      <c r="BH24" s="527"/>
      <c r="BI24" s="527"/>
      <c r="BJ24" s="527"/>
      <c r="BK24" s="527"/>
      <c r="BL24" s="527"/>
      <c r="BM24" s="528"/>
      <c r="BN24" s="410">
        <v>7762062</v>
      </c>
      <c r="BO24" s="411"/>
      <c r="BP24" s="411"/>
      <c r="BQ24" s="411"/>
      <c r="BR24" s="411"/>
      <c r="BS24" s="411"/>
      <c r="BT24" s="411"/>
      <c r="BU24" s="412"/>
      <c r="BV24" s="410">
        <v>7261815</v>
      </c>
      <c r="BW24" s="411"/>
      <c r="BX24" s="411"/>
      <c r="BY24" s="411"/>
      <c r="BZ24" s="411"/>
      <c r="CA24" s="411"/>
      <c r="CB24" s="411"/>
      <c r="CC24" s="412"/>
      <c r="CD24" s="191"/>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5" customHeight="1" x14ac:dyDescent="0.15">
      <c r="A25" s="178"/>
      <c r="B25" s="581"/>
      <c r="C25" s="557"/>
      <c r="D25" s="558"/>
      <c r="E25" s="460" t="s">
        <v>168</v>
      </c>
      <c r="F25" s="440"/>
      <c r="G25" s="440"/>
      <c r="H25" s="440"/>
      <c r="I25" s="440"/>
      <c r="J25" s="440"/>
      <c r="K25" s="441"/>
      <c r="L25" s="461">
        <v>1</v>
      </c>
      <c r="M25" s="462"/>
      <c r="N25" s="462"/>
      <c r="O25" s="462"/>
      <c r="P25" s="504"/>
      <c r="Q25" s="461">
        <v>5870</v>
      </c>
      <c r="R25" s="462"/>
      <c r="S25" s="462"/>
      <c r="T25" s="462"/>
      <c r="U25" s="462"/>
      <c r="V25" s="504"/>
      <c r="W25" s="556"/>
      <c r="X25" s="557"/>
      <c r="Y25" s="558"/>
      <c r="Z25" s="460" t="s">
        <v>169</v>
      </c>
      <c r="AA25" s="440"/>
      <c r="AB25" s="440"/>
      <c r="AC25" s="440"/>
      <c r="AD25" s="440"/>
      <c r="AE25" s="440"/>
      <c r="AF25" s="440"/>
      <c r="AG25" s="441"/>
      <c r="AH25" s="461" t="s">
        <v>170</v>
      </c>
      <c r="AI25" s="462"/>
      <c r="AJ25" s="462"/>
      <c r="AK25" s="462"/>
      <c r="AL25" s="504"/>
      <c r="AM25" s="461" t="s">
        <v>127</v>
      </c>
      <c r="AN25" s="462"/>
      <c r="AO25" s="462"/>
      <c r="AP25" s="462"/>
      <c r="AQ25" s="462"/>
      <c r="AR25" s="504"/>
      <c r="AS25" s="461" t="s">
        <v>127</v>
      </c>
      <c r="AT25" s="462"/>
      <c r="AU25" s="462"/>
      <c r="AV25" s="462"/>
      <c r="AW25" s="462"/>
      <c r="AX25" s="463"/>
      <c r="AY25" s="370" t="s">
        <v>171</v>
      </c>
      <c r="AZ25" s="371"/>
      <c r="BA25" s="371"/>
      <c r="BB25" s="371"/>
      <c r="BC25" s="371"/>
      <c r="BD25" s="371"/>
      <c r="BE25" s="371"/>
      <c r="BF25" s="371"/>
      <c r="BG25" s="371"/>
      <c r="BH25" s="371"/>
      <c r="BI25" s="371"/>
      <c r="BJ25" s="371"/>
      <c r="BK25" s="371"/>
      <c r="BL25" s="371"/>
      <c r="BM25" s="372"/>
      <c r="BN25" s="373">
        <v>207515</v>
      </c>
      <c r="BO25" s="374"/>
      <c r="BP25" s="374"/>
      <c r="BQ25" s="374"/>
      <c r="BR25" s="374"/>
      <c r="BS25" s="374"/>
      <c r="BT25" s="374"/>
      <c r="BU25" s="375"/>
      <c r="BV25" s="373">
        <v>430402</v>
      </c>
      <c r="BW25" s="374"/>
      <c r="BX25" s="374"/>
      <c r="BY25" s="374"/>
      <c r="BZ25" s="374"/>
      <c r="CA25" s="374"/>
      <c r="CB25" s="374"/>
      <c r="CC25" s="375"/>
      <c r="CD25" s="191"/>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5" customHeight="1" x14ac:dyDescent="0.15">
      <c r="A26" s="178"/>
      <c r="B26" s="581"/>
      <c r="C26" s="557"/>
      <c r="D26" s="558"/>
      <c r="E26" s="460" t="s">
        <v>172</v>
      </c>
      <c r="F26" s="440"/>
      <c r="G26" s="440"/>
      <c r="H26" s="440"/>
      <c r="I26" s="440"/>
      <c r="J26" s="440"/>
      <c r="K26" s="441"/>
      <c r="L26" s="461">
        <v>1</v>
      </c>
      <c r="M26" s="462"/>
      <c r="N26" s="462"/>
      <c r="O26" s="462"/>
      <c r="P26" s="504"/>
      <c r="Q26" s="461">
        <v>5640</v>
      </c>
      <c r="R26" s="462"/>
      <c r="S26" s="462"/>
      <c r="T26" s="462"/>
      <c r="U26" s="462"/>
      <c r="V26" s="504"/>
      <c r="W26" s="556"/>
      <c r="X26" s="557"/>
      <c r="Y26" s="558"/>
      <c r="Z26" s="460" t="s">
        <v>173</v>
      </c>
      <c r="AA26" s="562"/>
      <c r="AB26" s="562"/>
      <c r="AC26" s="562"/>
      <c r="AD26" s="562"/>
      <c r="AE26" s="562"/>
      <c r="AF26" s="562"/>
      <c r="AG26" s="563"/>
      <c r="AH26" s="461">
        <v>12</v>
      </c>
      <c r="AI26" s="462"/>
      <c r="AJ26" s="462"/>
      <c r="AK26" s="462"/>
      <c r="AL26" s="504"/>
      <c r="AM26" s="461">
        <v>40092</v>
      </c>
      <c r="AN26" s="462"/>
      <c r="AO26" s="462"/>
      <c r="AP26" s="462"/>
      <c r="AQ26" s="462"/>
      <c r="AR26" s="504"/>
      <c r="AS26" s="461">
        <v>3341</v>
      </c>
      <c r="AT26" s="462"/>
      <c r="AU26" s="462"/>
      <c r="AV26" s="462"/>
      <c r="AW26" s="462"/>
      <c r="AX26" s="463"/>
      <c r="AY26" s="413" t="s">
        <v>174</v>
      </c>
      <c r="AZ26" s="414"/>
      <c r="BA26" s="414"/>
      <c r="BB26" s="414"/>
      <c r="BC26" s="414"/>
      <c r="BD26" s="414"/>
      <c r="BE26" s="414"/>
      <c r="BF26" s="414"/>
      <c r="BG26" s="414"/>
      <c r="BH26" s="414"/>
      <c r="BI26" s="414"/>
      <c r="BJ26" s="414"/>
      <c r="BK26" s="414"/>
      <c r="BL26" s="414"/>
      <c r="BM26" s="415"/>
      <c r="BN26" s="410" t="s">
        <v>127</v>
      </c>
      <c r="BO26" s="411"/>
      <c r="BP26" s="411"/>
      <c r="BQ26" s="411"/>
      <c r="BR26" s="411"/>
      <c r="BS26" s="411"/>
      <c r="BT26" s="411"/>
      <c r="BU26" s="412"/>
      <c r="BV26" s="410" t="s">
        <v>127</v>
      </c>
      <c r="BW26" s="411"/>
      <c r="BX26" s="411"/>
      <c r="BY26" s="411"/>
      <c r="BZ26" s="411"/>
      <c r="CA26" s="411"/>
      <c r="CB26" s="411"/>
      <c r="CC26" s="412"/>
      <c r="CD26" s="191"/>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5" customHeight="1" thickBot="1" x14ac:dyDescent="0.2">
      <c r="A27" s="178"/>
      <c r="B27" s="581"/>
      <c r="C27" s="557"/>
      <c r="D27" s="558"/>
      <c r="E27" s="460" t="s">
        <v>175</v>
      </c>
      <c r="F27" s="440"/>
      <c r="G27" s="440"/>
      <c r="H27" s="440"/>
      <c r="I27" s="440"/>
      <c r="J27" s="440"/>
      <c r="K27" s="441"/>
      <c r="L27" s="461">
        <v>1</v>
      </c>
      <c r="M27" s="462"/>
      <c r="N27" s="462"/>
      <c r="O27" s="462"/>
      <c r="P27" s="504"/>
      <c r="Q27" s="461">
        <v>3080</v>
      </c>
      <c r="R27" s="462"/>
      <c r="S27" s="462"/>
      <c r="T27" s="462"/>
      <c r="U27" s="462"/>
      <c r="V27" s="504"/>
      <c r="W27" s="556"/>
      <c r="X27" s="557"/>
      <c r="Y27" s="558"/>
      <c r="Z27" s="460" t="s">
        <v>176</v>
      </c>
      <c r="AA27" s="440"/>
      <c r="AB27" s="440"/>
      <c r="AC27" s="440"/>
      <c r="AD27" s="440"/>
      <c r="AE27" s="440"/>
      <c r="AF27" s="440"/>
      <c r="AG27" s="441"/>
      <c r="AH27" s="461">
        <v>1</v>
      </c>
      <c r="AI27" s="462"/>
      <c r="AJ27" s="462"/>
      <c r="AK27" s="462"/>
      <c r="AL27" s="504"/>
      <c r="AM27" s="461" t="s">
        <v>177</v>
      </c>
      <c r="AN27" s="462"/>
      <c r="AO27" s="462"/>
      <c r="AP27" s="462"/>
      <c r="AQ27" s="462"/>
      <c r="AR27" s="504"/>
      <c r="AS27" s="461" t="s">
        <v>177</v>
      </c>
      <c r="AT27" s="462"/>
      <c r="AU27" s="462"/>
      <c r="AV27" s="462"/>
      <c r="AW27" s="462"/>
      <c r="AX27" s="463"/>
      <c r="AY27" s="505" t="s">
        <v>178</v>
      </c>
      <c r="AZ27" s="506"/>
      <c r="BA27" s="506"/>
      <c r="BB27" s="506"/>
      <c r="BC27" s="506"/>
      <c r="BD27" s="506"/>
      <c r="BE27" s="506"/>
      <c r="BF27" s="506"/>
      <c r="BG27" s="506"/>
      <c r="BH27" s="506"/>
      <c r="BI27" s="506"/>
      <c r="BJ27" s="506"/>
      <c r="BK27" s="506"/>
      <c r="BL27" s="506"/>
      <c r="BM27" s="507"/>
      <c r="BN27" s="529">
        <v>133000</v>
      </c>
      <c r="BO27" s="530"/>
      <c r="BP27" s="530"/>
      <c r="BQ27" s="530"/>
      <c r="BR27" s="530"/>
      <c r="BS27" s="530"/>
      <c r="BT27" s="530"/>
      <c r="BU27" s="531"/>
      <c r="BV27" s="529">
        <v>133000</v>
      </c>
      <c r="BW27" s="530"/>
      <c r="BX27" s="530"/>
      <c r="BY27" s="530"/>
      <c r="BZ27" s="530"/>
      <c r="CA27" s="530"/>
      <c r="CB27" s="530"/>
      <c r="CC27" s="531"/>
      <c r="CD27" s="193"/>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5" customHeight="1" x14ac:dyDescent="0.15">
      <c r="A28" s="178"/>
      <c r="B28" s="581"/>
      <c r="C28" s="557"/>
      <c r="D28" s="558"/>
      <c r="E28" s="460" t="s">
        <v>179</v>
      </c>
      <c r="F28" s="440"/>
      <c r="G28" s="440"/>
      <c r="H28" s="440"/>
      <c r="I28" s="440"/>
      <c r="J28" s="440"/>
      <c r="K28" s="441"/>
      <c r="L28" s="461">
        <v>1</v>
      </c>
      <c r="M28" s="462"/>
      <c r="N28" s="462"/>
      <c r="O28" s="462"/>
      <c r="P28" s="504"/>
      <c r="Q28" s="461">
        <v>2530</v>
      </c>
      <c r="R28" s="462"/>
      <c r="S28" s="462"/>
      <c r="T28" s="462"/>
      <c r="U28" s="462"/>
      <c r="V28" s="504"/>
      <c r="W28" s="556"/>
      <c r="X28" s="557"/>
      <c r="Y28" s="558"/>
      <c r="Z28" s="460" t="s">
        <v>180</v>
      </c>
      <c r="AA28" s="440"/>
      <c r="AB28" s="440"/>
      <c r="AC28" s="440"/>
      <c r="AD28" s="440"/>
      <c r="AE28" s="440"/>
      <c r="AF28" s="440"/>
      <c r="AG28" s="441"/>
      <c r="AH28" s="461" t="s">
        <v>127</v>
      </c>
      <c r="AI28" s="462"/>
      <c r="AJ28" s="462"/>
      <c r="AK28" s="462"/>
      <c r="AL28" s="504"/>
      <c r="AM28" s="461" t="s">
        <v>127</v>
      </c>
      <c r="AN28" s="462"/>
      <c r="AO28" s="462"/>
      <c r="AP28" s="462"/>
      <c r="AQ28" s="462"/>
      <c r="AR28" s="504"/>
      <c r="AS28" s="461" t="s">
        <v>181</v>
      </c>
      <c r="AT28" s="462"/>
      <c r="AU28" s="462"/>
      <c r="AV28" s="462"/>
      <c r="AW28" s="462"/>
      <c r="AX28" s="463"/>
      <c r="AY28" s="564" t="s">
        <v>182</v>
      </c>
      <c r="AZ28" s="565"/>
      <c r="BA28" s="565"/>
      <c r="BB28" s="566"/>
      <c r="BC28" s="370" t="s">
        <v>48</v>
      </c>
      <c r="BD28" s="371"/>
      <c r="BE28" s="371"/>
      <c r="BF28" s="371"/>
      <c r="BG28" s="371"/>
      <c r="BH28" s="371"/>
      <c r="BI28" s="371"/>
      <c r="BJ28" s="371"/>
      <c r="BK28" s="371"/>
      <c r="BL28" s="371"/>
      <c r="BM28" s="372"/>
      <c r="BN28" s="373">
        <v>1225965</v>
      </c>
      <c r="BO28" s="374"/>
      <c r="BP28" s="374"/>
      <c r="BQ28" s="374"/>
      <c r="BR28" s="374"/>
      <c r="BS28" s="374"/>
      <c r="BT28" s="374"/>
      <c r="BU28" s="375"/>
      <c r="BV28" s="373">
        <v>1236286</v>
      </c>
      <c r="BW28" s="374"/>
      <c r="BX28" s="374"/>
      <c r="BY28" s="374"/>
      <c r="BZ28" s="374"/>
      <c r="CA28" s="374"/>
      <c r="CB28" s="374"/>
      <c r="CC28" s="375"/>
      <c r="CD28" s="191"/>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5" customHeight="1" x14ac:dyDescent="0.15">
      <c r="A29" s="178"/>
      <c r="B29" s="581"/>
      <c r="C29" s="557"/>
      <c r="D29" s="558"/>
      <c r="E29" s="460" t="s">
        <v>183</v>
      </c>
      <c r="F29" s="440"/>
      <c r="G29" s="440"/>
      <c r="H29" s="440"/>
      <c r="I29" s="440"/>
      <c r="J29" s="440"/>
      <c r="K29" s="441"/>
      <c r="L29" s="461">
        <v>10</v>
      </c>
      <c r="M29" s="462"/>
      <c r="N29" s="462"/>
      <c r="O29" s="462"/>
      <c r="P29" s="504"/>
      <c r="Q29" s="461">
        <v>2300</v>
      </c>
      <c r="R29" s="462"/>
      <c r="S29" s="462"/>
      <c r="T29" s="462"/>
      <c r="U29" s="462"/>
      <c r="V29" s="504"/>
      <c r="W29" s="559"/>
      <c r="X29" s="560"/>
      <c r="Y29" s="561"/>
      <c r="Z29" s="460" t="s">
        <v>184</v>
      </c>
      <c r="AA29" s="440"/>
      <c r="AB29" s="440"/>
      <c r="AC29" s="440"/>
      <c r="AD29" s="440"/>
      <c r="AE29" s="440"/>
      <c r="AF29" s="440"/>
      <c r="AG29" s="441"/>
      <c r="AH29" s="461">
        <v>128</v>
      </c>
      <c r="AI29" s="462"/>
      <c r="AJ29" s="462"/>
      <c r="AK29" s="462"/>
      <c r="AL29" s="504"/>
      <c r="AM29" s="461">
        <v>394031</v>
      </c>
      <c r="AN29" s="462"/>
      <c r="AO29" s="462"/>
      <c r="AP29" s="462"/>
      <c r="AQ29" s="462"/>
      <c r="AR29" s="504"/>
      <c r="AS29" s="461">
        <v>3078</v>
      </c>
      <c r="AT29" s="462"/>
      <c r="AU29" s="462"/>
      <c r="AV29" s="462"/>
      <c r="AW29" s="462"/>
      <c r="AX29" s="463"/>
      <c r="AY29" s="567"/>
      <c r="AZ29" s="568"/>
      <c r="BA29" s="568"/>
      <c r="BB29" s="569"/>
      <c r="BC29" s="444" t="s">
        <v>185</v>
      </c>
      <c r="BD29" s="445"/>
      <c r="BE29" s="445"/>
      <c r="BF29" s="445"/>
      <c r="BG29" s="445"/>
      <c r="BH29" s="445"/>
      <c r="BI29" s="445"/>
      <c r="BJ29" s="445"/>
      <c r="BK29" s="445"/>
      <c r="BL29" s="445"/>
      <c r="BM29" s="446"/>
      <c r="BN29" s="410">
        <v>205310</v>
      </c>
      <c r="BO29" s="411"/>
      <c r="BP29" s="411"/>
      <c r="BQ29" s="411"/>
      <c r="BR29" s="411"/>
      <c r="BS29" s="411"/>
      <c r="BT29" s="411"/>
      <c r="BU29" s="412"/>
      <c r="BV29" s="410">
        <v>255288</v>
      </c>
      <c r="BW29" s="411"/>
      <c r="BX29" s="411"/>
      <c r="BY29" s="411"/>
      <c r="BZ29" s="411"/>
      <c r="CA29" s="411"/>
      <c r="CB29" s="411"/>
      <c r="CC29" s="412"/>
      <c r="CD29" s="193"/>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5" customHeight="1" thickBot="1" x14ac:dyDescent="0.2">
      <c r="A30" s="178"/>
      <c r="B30" s="582"/>
      <c r="C30" s="583"/>
      <c r="D30" s="584"/>
      <c r="E30" s="464"/>
      <c r="F30" s="465"/>
      <c r="G30" s="465"/>
      <c r="H30" s="465"/>
      <c r="I30" s="465"/>
      <c r="J30" s="465"/>
      <c r="K30" s="466"/>
      <c r="L30" s="574"/>
      <c r="M30" s="575"/>
      <c r="N30" s="575"/>
      <c r="O30" s="575"/>
      <c r="P30" s="576"/>
      <c r="Q30" s="574"/>
      <c r="R30" s="575"/>
      <c r="S30" s="575"/>
      <c r="T30" s="575"/>
      <c r="U30" s="575"/>
      <c r="V30" s="576"/>
      <c r="W30" s="577" t="s">
        <v>186</v>
      </c>
      <c r="X30" s="578"/>
      <c r="Y30" s="578"/>
      <c r="Z30" s="578"/>
      <c r="AA30" s="578"/>
      <c r="AB30" s="578"/>
      <c r="AC30" s="578"/>
      <c r="AD30" s="578"/>
      <c r="AE30" s="578"/>
      <c r="AF30" s="578"/>
      <c r="AG30" s="579"/>
      <c r="AH30" s="537">
        <v>97.5</v>
      </c>
      <c r="AI30" s="538"/>
      <c r="AJ30" s="538"/>
      <c r="AK30" s="538"/>
      <c r="AL30" s="538"/>
      <c r="AM30" s="538"/>
      <c r="AN30" s="538"/>
      <c r="AO30" s="538"/>
      <c r="AP30" s="538"/>
      <c r="AQ30" s="538"/>
      <c r="AR30" s="538"/>
      <c r="AS30" s="538"/>
      <c r="AT30" s="538"/>
      <c r="AU30" s="538"/>
      <c r="AV30" s="538"/>
      <c r="AW30" s="538"/>
      <c r="AX30" s="540"/>
      <c r="AY30" s="570"/>
      <c r="AZ30" s="571"/>
      <c r="BA30" s="571"/>
      <c r="BB30" s="572"/>
      <c r="BC30" s="526" t="s">
        <v>50</v>
      </c>
      <c r="BD30" s="527"/>
      <c r="BE30" s="527"/>
      <c r="BF30" s="527"/>
      <c r="BG30" s="527"/>
      <c r="BH30" s="527"/>
      <c r="BI30" s="527"/>
      <c r="BJ30" s="527"/>
      <c r="BK30" s="527"/>
      <c r="BL30" s="527"/>
      <c r="BM30" s="528"/>
      <c r="BN30" s="529">
        <v>1757063</v>
      </c>
      <c r="BO30" s="530"/>
      <c r="BP30" s="530"/>
      <c r="BQ30" s="530"/>
      <c r="BR30" s="530"/>
      <c r="BS30" s="530"/>
      <c r="BT30" s="530"/>
      <c r="BU30" s="531"/>
      <c r="BV30" s="529">
        <v>1497091</v>
      </c>
      <c r="BW30" s="530"/>
      <c r="BX30" s="530"/>
      <c r="BY30" s="530"/>
      <c r="BZ30" s="530"/>
      <c r="CA30" s="530"/>
      <c r="CB30" s="530"/>
      <c r="CC30" s="531"/>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573" t="s">
        <v>187</v>
      </c>
      <c r="D32" s="573"/>
      <c r="E32" s="573"/>
      <c r="F32" s="573"/>
      <c r="G32" s="573"/>
      <c r="H32" s="573"/>
      <c r="I32" s="573"/>
      <c r="J32" s="573"/>
      <c r="K32" s="573"/>
      <c r="L32" s="573"/>
      <c r="M32" s="573"/>
      <c r="N32" s="573"/>
      <c r="O32" s="573"/>
      <c r="P32" s="573"/>
      <c r="Q32" s="573"/>
      <c r="R32" s="573"/>
      <c r="S32" s="573"/>
      <c r="U32" s="414" t="s">
        <v>188</v>
      </c>
      <c r="V32" s="414"/>
      <c r="W32" s="414"/>
      <c r="X32" s="414"/>
      <c r="Y32" s="414"/>
      <c r="Z32" s="414"/>
      <c r="AA32" s="414"/>
      <c r="AB32" s="414"/>
      <c r="AC32" s="414"/>
      <c r="AD32" s="414"/>
      <c r="AE32" s="414"/>
      <c r="AF32" s="414"/>
      <c r="AG32" s="414"/>
      <c r="AH32" s="414"/>
      <c r="AI32" s="414"/>
      <c r="AJ32" s="414"/>
      <c r="AK32" s="414"/>
      <c r="AM32" s="414" t="s">
        <v>189</v>
      </c>
      <c r="AN32" s="414"/>
      <c r="AO32" s="414"/>
      <c r="AP32" s="414"/>
      <c r="AQ32" s="414"/>
      <c r="AR32" s="414"/>
      <c r="AS32" s="414"/>
      <c r="AT32" s="414"/>
      <c r="AU32" s="414"/>
      <c r="AV32" s="414"/>
      <c r="AW32" s="414"/>
      <c r="AX32" s="414"/>
      <c r="AY32" s="414"/>
      <c r="AZ32" s="414"/>
      <c r="BA32" s="414"/>
      <c r="BB32" s="414"/>
      <c r="BC32" s="414"/>
      <c r="BE32" s="414" t="s">
        <v>190</v>
      </c>
      <c r="BF32" s="414"/>
      <c r="BG32" s="414"/>
      <c r="BH32" s="414"/>
      <c r="BI32" s="414"/>
      <c r="BJ32" s="414"/>
      <c r="BK32" s="414"/>
      <c r="BL32" s="414"/>
      <c r="BM32" s="414"/>
      <c r="BN32" s="414"/>
      <c r="BO32" s="414"/>
      <c r="BP32" s="414"/>
      <c r="BQ32" s="414"/>
      <c r="BR32" s="414"/>
      <c r="BS32" s="414"/>
      <c r="BT32" s="414"/>
      <c r="BU32" s="414"/>
      <c r="BW32" s="414" t="s">
        <v>191</v>
      </c>
      <c r="BX32" s="414"/>
      <c r="BY32" s="414"/>
      <c r="BZ32" s="414"/>
      <c r="CA32" s="414"/>
      <c r="CB32" s="414"/>
      <c r="CC32" s="414"/>
      <c r="CD32" s="414"/>
      <c r="CE32" s="414"/>
      <c r="CF32" s="414"/>
      <c r="CG32" s="414"/>
      <c r="CH32" s="414"/>
      <c r="CI32" s="414"/>
      <c r="CJ32" s="414"/>
      <c r="CK32" s="414"/>
      <c r="CL32" s="414"/>
      <c r="CM32" s="414"/>
      <c r="CO32" s="414" t="s">
        <v>192</v>
      </c>
      <c r="CP32" s="414"/>
      <c r="CQ32" s="414"/>
      <c r="CR32" s="414"/>
      <c r="CS32" s="414"/>
      <c r="CT32" s="414"/>
      <c r="CU32" s="414"/>
      <c r="CV32" s="414"/>
      <c r="CW32" s="414"/>
      <c r="CX32" s="414"/>
      <c r="CY32" s="414"/>
      <c r="CZ32" s="414"/>
      <c r="DA32" s="414"/>
      <c r="DB32" s="414"/>
      <c r="DC32" s="414"/>
      <c r="DD32" s="414"/>
      <c r="DE32" s="414"/>
      <c r="DI32" s="201"/>
    </row>
    <row r="33" spans="1:113" ht="13.5" customHeight="1" x14ac:dyDescent="0.15">
      <c r="A33" s="178"/>
      <c r="B33" s="202"/>
      <c r="C33" s="434" t="s">
        <v>193</v>
      </c>
      <c r="D33" s="434"/>
      <c r="E33" s="399" t="s">
        <v>194</v>
      </c>
      <c r="F33" s="399"/>
      <c r="G33" s="399"/>
      <c r="H33" s="399"/>
      <c r="I33" s="399"/>
      <c r="J33" s="399"/>
      <c r="K33" s="399"/>
      <c r="L33" s="399"/>
      <c r="M33" s="399"/>
      <c r="N33" s="399"/>
      <c r="O33" s="399"/>
      <c r="P33" s="399"/>
      <c r="Q33" s="399"/>
      <c r="R33" s="399"/>
      <c r="S33" s="399"/>
      <c r="T33" s="203"/>
      <c r="U33" s="434" t="s">
        <v>193</v>
      </c>
      <c r="V33" s="434"/>
      <c r="W33" s="399" t="s">
        <v>194</v>
      </c>
      <c r="X33" s="399"/>
      <c r="Y33" s="399"/>
      <c r="Z33" s="399"/>
      <c r="AA33" s="399"/>
      <c r="AB33" s="399"/>
      <c r="AC33" s="399"/>
      <c r="AD33" s="399"/>
      <c r="AE33" s="399"/>
      <c r="AF33" s="399"/>
      <c r="AG33" s="399"/>
      <c r="AH33" s="399"/>
      <c r="AI33" s="399"/>
      <c r="AJ33" s="399"/>
      <c r="AK33" s="399"/>
      <c r="AL33" s="203"/>
      <c r="AM33" s="434" t="s">
        <v>195</v>
      </c>
      <c r="AN33" s="434"/>
      <c r="AO33" s="399" t="s">
        <v>194</v>
      </c>
      <c r="AP33" s="399"/>
      <c r="AQ33" s="399"/>
      <c r="AR33" s="399"/>
      <c r="AS33" s="399"/>
      <c r="AT33" s="399"/>
      <c r="AU33" s="399"/>
      <c r="AV33" s="399"/>
      <c r="AW33" s="399"/>
      <c r="AX33" s="399"/>
      <c r="AY33" s="399"/>
      <c r="AZ33" s="399"/>
      <c r="BA33" s="399"/>
      <c r="BB33" s="399"/>
      <c r="BC33" s="399"/>
      <c r="BD33" s="204"/>
      <c r="BE33" s="399" t="s">
        <v>196</v>
      </c>
      <c r="BF33" s="399"/>
      <c r="BG33" s="399" t="s">
        <v>197</v>
      </c>
      <c r="BH33" s="399"/>
      <c r="BI33" s="399"/>
      <c r="BJ33" s="399"/>
      <c r="BK33" s="399"/>
      <c r="BL33" s="399"/>
      <c r="BM33" s="399"/>
      <c r="BN33" s="399"/>
      <c r="BO33" s="399"/>
      <c r="BP33" s="399"/>
      <c r="BQ33" s="399"/>
      <c r="BR33" s="399"/>
      <c r="BS33" s="399"/>
      <c r="BT33" s="399"/>
      <c r="BU33" s="399"/>
      <c r="BV33" s="204"/>
      <c r="BW33" s="434" t="s">
        <v>196</v>
      </c>
      <c r="BX33" s="434"/>
      <c r="BY33" s="399" t="s">
        <v>198</v>
      </c>
      <c r="BZ33" s="399"/>
      <c r="CA33" s="399"/>
      <c r="CB33" s="399"/>
      <c r="CC33" s="399"/>
      <c r="CD33" s="399"/>
      <c r="CE33" s="399"/>
      <c r="CF33" s="399"/>
      <c r="CG33" s="399"/>
      <c r="CH33" s="399"/>
      <c r="CI33" s="399"/>
      <c r="CJ33" s="399"/>
      <c r="CK33" s="399"/>
      <c r="CL33" s="399"/>
      <c r="CM33" s="399"/>
      <c r="CN33" s="203"/>
      <c r="CO33" s="434" t="s">
        <v>193</v>
      </c>
      <c r="CP33" s="434"/>
      <c r="CQ33" s="399" t="s">
        <v>199</v>
      </c>
      <c r="CR33" s="399"/>
      <c r="CS33" s="399"/>
      <c r="CT33" s="399"/>
      <c r="CU33" s="399"/>
      <c r="CV33" s="399"/>
      <c r="CW33" s="399"/>
      <c r="CX33" s="399"/>
      <c r="CY33" s="399"/>
      <c r="CZ33" s="399"/>
      <c r="DA33" s="399"/>
      <c r="DB33" s="399"/>
      <c r="DC33" s="399"/>
      <c r="DD33" s="399"/>
      <c r="DE33" s="399"/>
      <c r="DF33" s="203"/>
      <c r="DG33" s="599" t="s">
        <v>200</v>
      </c>
      <c r="DH33" s="599"/>
      <c r="DI33" s="205"/>
    </row>
    <row r="34" spans="1:113" ht="32.25" customHeight="1" x14ac:dyDescent="0.15">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2</v>
      </c>
      <c r="V34" s="600"/>
      <c r="W34" s="601" t="str">
        <f>IF('各会計、関係団体の財政状況及び健全化判断比率'!B28="","",'各会計、関係団体の財政状況及び健全化判断比率'!B28)</f>
        <v>国民健康保険特別会計</v>
      </c>
      <c r="X34" s="601"/>
      <c r="Y34" s="601"/>
      <c r="Z34" s="601"/>
      <c r="AA34" s="601"/>
      <c r="AB34" s="601"/>
      <c r="AC34" s="601"/>
      <c r="AD34" s="601"/>
      <c r="AE34" s="601"/>
      <c r="AF34" s="601"/>
      <c r="AG34" s="601"/>
      <c r="AH34" s="601"/>
      <c r="AI34" s="601"/>
      <c r="AJ34" s="601"/>
      <c r="AK34" s="601"/>
      <c r="AL34" s="178"/>
      <c r="AM34" s="600">
        <f>IF(AO34="","",MAX(C34:D43,U34:V43)+1)</f>
        <v>5</v>
      </c>
      <c r="AN34" s="600"/>
      <c r="AO34" s="601" t="str">
        <f>IF('各会計、関係団体の財政状況及び健全化判断比率'!B31="","",'各会計、関係団体の財政状況及び健全化判断比率'!B31)</f>
        <v>水道事業会計</v>
      </c>
      <c r="AP34" s="601"/>
      <c r="AQ34" s="601"/>
      <c r="AR34" s="601"/>
      <c r="AS34" s="601"/>
      <c r="AT34" s="601"/>
      <c r="AU34" s="601"/>
      <c r="AV34" s="601"/>
      <c r="AW34" s="601"/>
      <c r="AX34" s="601"/>
      <c r="AY34" s="601"/>
      <c r="AZ34" s="601"/>
      <c r="BA34" s="601"/>
      <c r="BB34" s="601"/>
      <c r="BC34" s="601"/>
      <c r="BD34" s="178"/>
      <c r="BE34" s="600">
        <f>IF(BG34="","",MAX(C34:D43,U34:V43,AM34:AN43)+1)</f>
        <v>6</v>
      </c>
      <c r="BF34" s="600"/>
      <c r="BG34" s="601" t="str">
        <f>IF('各会計、関係団体の財政状況及び健全化判断比率'!B32="","",'各会計、関係団体の財政状況及び健全化判断比率'!B32)</f>
        <v>公共下水道事業特別会計</v>
      </c>
      <c r="BH34" s="601"/>
      <c r="BI34" s="601"/>
      <c r="BJ34" s="601"/>
      <c r="BK34" s="601"/>
      <c r="BL34" s="601"/>
      <c r="BM34" s="601"/>
      <c r="BN34" s="601"/>
      <c r="BO34" s="601"/>
      <c r="BP34" s="601"/>
      <c r="BQ34" s="601"/>
      <c r="BR34" s="601"/>
      <c r="BS34" s="601"/>
      <c r="BT34" s="601"/>
      <c r="BU34" s="601"/>
      <c r="BV34" s="178"/>
      <c r="BW34" s="600">
        <f>IF(BY34="","",MAX(C34:D43,U34:V43,AM34:AN43,BE34:BF43)+1)</f>
        <v>8</v>
      </c>
      <c r="BX34" s="600"/>
      <c r="BY34" s="601" t="str">
        <f>IF('各会計、関係団体の財政状況及び健全化判断比率'!B68="","",'各会計、関係団体の財政状況及び健全化判断比率'!B68)</f>
        <v>酒田地区広域行政組合</v>
      </c>
      <c r="BZ34" s="601"/>
      <c r="CA34" s="601"/>
      <c r="CB34" s="601"/>
      <c r="CC34" s="601"/>
      <c r="CD34" s="601"/>
      <c r="CE34" s="601"/>
      <c r="CF34" s="601"/>
      <c r="CG34" s="601"/>
      <c r="CH34" s="601"/>
      <c r="CI34" s="601"/>
      <c r="CJ34" s="601"/>
      <c r="CK34" s="601"/>
      <c r="CL34" s="601"/>
      <c r="CM34" s="601"/>
      <c r="CN34" s="178"/>
      <c r="CO34" s="600">
        <f>IF(CQ34="","",MAX(C34:D43,U34:V43,AM34:AN43,BE34:BF43,BW34:BX43)+1)</f>
        <v>18</v>
      </c>
      <c r="CP34" s="600"/>
      <c r="CQ34" s="601" t="str">
        <f>IF('各会計、関係団体の財政状況及び健全化判断比率'!BS7="","",'各会計、関係団体の財政状況及び健全化判断比率'!BS7)</f>
        <v>遊佐町総合交流促進施設株式会社</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5" customHeight="1" x14ac:dyDescent="0.15">
      <c r="A35" s="178"/>
      <c r="B35" s="202"/>
      <c r="C35" s="600" t="str">
        <f>IF(E35="","",C34+1)</f>
        <v/>
      </c>
      <c r="D35" s="600"/>
      <c r="E35" s="601" t="str">
        <f>IF('各会計、関係団体の財政状況及び健全化判断比率'!B8="","",'各会計、関係団体の財政状況及び健全化判断比率'!B8)</f>
        <v/>
      </c>
      <c r="F35" s="601"/>
      <c r="G35" s="601"/>
      <c r="H35" s="601"/>
      <c r="I35" s="601"/>
      <c r="J35" s="601"/>
      <c r="K35" s="601"/>
      <c r="L35" s="601"/>
      <c r="M35" s="601"/>
      <c r="N35" s="601"/>
      <c r="O35" s="601"/>
      <c r="P35" s="601"/>
      <c r="Q35" s="601"/>
      <c r="R35" s="601"/>
      <c r="S35" s="601"/>
      <c r="T35" s="178"/>
      <c r="U35" s="600">
        <f>IF(W35="","",U34+1)</f>
        <v>3</v>
      </c>
      <c r="V35" s="600"/>
      <c r="W35" s="601" t="str">
        <f>IF('各会計、関係団体の財政状況及び健全化判断比率'!B29="","",'各会計、関係団体の財政状況及び健全化判断比率'!B29)</f>
        <v>介護保険特別会計</v>
      </c>
      <c r="X35" s="601"/>
      <c r="Y35" s="601"/>
      <c r="Z35" s="601"/>
      <c r="AA35" s="601"/>
      <c r="AB35" s="601"/>
      <c r="AC35" s="601"/>
      <c r="AD35" s="601"/>
      <c r="AE35" s="601"/>
      <c r="AF35" s="601"/>
      <c r="AG35" s="601"/>
      <c r="AH35" s="601"/>
      <c r="AI35" s="601"/>
      <c r="AJ35" s="601"/>
      <c r="AK35" s="601"/>
      <c r="AL35" s="178"/>
      <c r="AM35" s="600" t="str">
        <f t="shared" ref="AM35:AM43" si="0">IF(AO35="","",AM34+1)</f>
        <v/>
      </c>
      <c r="AN35" s="600"/>
      <c r="AO35" s="601"/>
      <c r="AP35" s="601"/>
      <c r="AQ35" s="601"/>
      <c r="AR35" s="601"/>
      <c r="AS35" s="601"/>
      <c r="AT35" s="601"/>
      <c r="AU35" s="601"/>
      <c r="AV35" s="601"/>
      <c r="AW35" s="601"/>
      <c r="AX35" s="601"/>
      <c r="AY35" s="601"/>
      <c r="AZ35" s="601"/>
      <c r="BA35" s="601"/>
      <c r="BB35" s="601"/>
      <c r="BC35" s="601"/>
      <c r="BD35" s="178"/>
      <c r="BE35" s="600">
        <f t="shared" ref="BE35:BE43" si="1">IF(BG35="","",BE34+1)</f>
        <v>7</v>
      </c>
      <c r="BF35" s="600"/>
      <c r="BG35" s="601" t="str">
        <f>IF('各会計、関係団体の財政状況及び健全化判断比率'!B33="","",'各会計、関係団体の財政状況及び健全化判断比率'!B33)</f>
        <v>地域集落排水事業特別会計</v>
      </c>
      <c r="BH35" s="601"/>
      <c r="BI35" s="601"/>
      <c r="BJ35" s="601"/>
      <c r="BK35" s="601"/>
      <c r="BL35" s="601"/>
      <c r="BM35" s="601"/>
      <c r="BN35" s="601"/>
      <c r="BO35" s="601"/>
      <c r="BP35" s="601"/>
      <c r="BQ35" s="601"/>
      <c r="BR35" s="601"/>
      <c r="BS35" s="601"/>
      <c r="BT35" s="601"/>
      <c r="BU35" s="601"/>
      <c r="BV35" s="178"/>
      <c r="BW35" s="600">
        <f t="shared" ref="BW35:BW43" si="2">IF(BY35="","",BW34+1)</f>
        <v>9</v>
      </c>
      <c r="BX35" s="600"/>
      <c r="BY35" s="601" t="str">
        <f>IF('各会計、関係団体の財政状況及び健全化判断比率'!B69="","",'各会計、関係団体の財政状況及び健全化判断比率'!B69)</f>
        <v>庄内広域行政組合（普通会計分）</v>
      </c>
      <c r="BZ35" s="601"/>
      <c r="CA35" s="601"/>
      <c r="CB35" s="601"/>
      <c r="CC35" s="601"/>
      <c r="CD35" s="601"/>
      <c r="CE35" s="601"/>
      <c r="CF35" s="601"/>
      <c r="CG35" s="601"/>
      <c r="CH35" s="601"/>
      <c r="CI35" s="601"/>
      <c r="CJ35" s="601"/>
      <c r="CK35" s="601"/>
      <c r="CL35" s="601"/>
      <c r="CM35" s="601"/>
      <c r="CN35" s="178"/>
      <c r="CO35" s="600" t="str">
        <f t="shared" ref="CO35:CO43" si="3">IF(CQ35="","",CO34+1)</f>
        <v/>
      </c>
      <c r="CP35" s="600"/>
      <c r="CQ35" s="601" t="str">
        <f>IF('各会計、関係団体の財政状況及び健全化判断比率'!BS8="","",'各会計、関係団体の財政状況及び健全化判断比率'!BS8)</f>
        <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15">
      <c r="A36" s="178"/>
      <c r="B36" s="202"/>
      <c r="C36" s="600" t="str">
        <f>IF(E36="","",C35+1)</f>
        <v/>
      </c>
      <c r="D36" s="600"/>
      <c r="E36" s="601" t="str">
        <f>IF('各会計、関係団体の財政状況及び健全化判断比率'!B9="","",'各会計、関係団体の財政状況及び健全化判断比率'!B9)</f>
        <v/>
      </c>
      <c r="F36" s="601"/>
      <c r="G36" s="601"/>
      <c r="H36" s="601"/>
      <c r="I36" s="601"/>
      <c r="J36" s="601"/>
      <c r="K36" s="601"/>
      <c r="L36" s="601"/>
      <c r="M36" s="601"/>
      <c r="N36" s="601"/>
      <c r="O36" s="601"/>
      <c r="P36" s="601"/>
      <c r="Q36" s="601"/>
      <c r="R36" s="601"/>
      <c r="S36" s="601"/>
      <c r="T36" s="178"/>
      <c r="U36" s="600">
        <f t="shared" ref="U36:U43" si="4">IF(W36="","",U35+1)</f>
        <v>4</v>
      </c>
      <c r="V36" s="600"/>
      <c r="W36" s="601" t="str">
        <f>IF('各会計、関係団体の財政状況及び健全化判断比率'!B30="","",'各会計、関係団体の財政状況及び健全化判断比率'!B30)</f>
        <v>後期高齢者医療特別会計</v>
      </c>
      <c r="X36" s="601"/>
      <c r="Y36" s="601"/>
      <c r="Z36" s="601"/>
      <c r="AA36" s="601"/>
      <c r="AB36" s="601"/>
      <c r="AC36" s="601"/>
      <c r="AD36" s="601"/>
      <c r="AE36" s="601"/>
      <c r="AF36" s="601"/>
      <c r="AG36" s="601"/>
      <c r="AH36" s="601"/>
      <c r="AI36" s="601"/>
      <c r="AJ36" s="601"/>
      <c r="AK36" s="601"/>
      <c r="AL36" s="178"/>
      <c r="AM36" s="600" t="str">
        <f t="shared" si="0"/>
        <v/>
      </c>
      <c r="AN36" s="600"/>
      <c r="AO36" s="601"/>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10</v>
      </c>
      <c r="BX36" s="600"/>
      <c r="BY36" s="601" t="str">
        <f>IF('各会計、関係団体の財政状況及び健全化判断比率'!B70="","",'各会計、関係団体の財政状況及び健全化判断比率'!B70)</f>
        <v>庄内広域行政組合（青果市場事業特別会計分）</v>
      </c>
      <c r="BZ36" s="601"/>
      <c r="CA36" s="601"/>
      <c r="CB36" s="601"/>
      <c r="CC36" s="601"/>
      <c r="CD36" s="601"/>
      <c r="CE36" s="601"/>
      <c r="CF36" s="601"/>
      <c r="CG36" s="601"/>
      <c r="CH36" s="601"/>
      <c r="CI36" s="601"/>
      <c r="CJ36" s="601"/>
      <c r="CK36" s="601"/>
      <c r="CL36" s="601"/>
      <c r="CM36" s="601"/>
      <c r="CN36" s="178"/>
      <c r="CO36" s="600" t="str">
        <f t="shared" si="3"/>
        <v/>
      </c>
      <c r="CP36" s="600"/>
      <c r="CQ36" s="601" t="str">
        <f>IF('各会計、関係団体の財政状況及び健全化判断比率'!BS9="","",'各会計、関係団体の財政状況及び健全化判断比率'!BS9)</f>
        <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15">
      <c r="A37" s="178"/>
      <c r="B37" s="202"/>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8"/>
      <c r="U37" s="600" t="str">
        <f t="shared" si="4"/>
        <v/>
      </c>
      <c r="V37" s="600"/>
      <c r="W37" s="601"/>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f t="shared" si="2"/>
        <v>11</v>
      </c>
      <c r="BX37" s="600"/>
      <c r="BY37" s="601" t="str">
        <f>IF('各会計、関係団体の財政状況及び健全化判断比率'!B71="","",'各会計、関係団体の財政状況及び健全化判断比率'!B71)</f>
        <v>庄内広域行政組合（庄内食肉流通センター事業特別会計分）</v>
      </c>
      <c r="BZ37" s="601"/>
      <c r="CA37" s="601"/>
      <c r="CB37" s="601"/>
      <c r="CC37" s="601"/>
      <c r="CD37" s="601"/>
      <c r="CE37" s="601"/>
      <c r="CF37" s="601"/>
      <c r="CG37" s="601"/>
      <c r="CH37" s="601"/>
      <c r="CI37" s="601"/>
      <c r="CJ37" s="601"/>
      <c r="CK37" s="601"/>
      <c r="CL37" s="601"/>
      <c r="CM37" s="601"/>
      <c r="CN37" s="178"/>
      <c r="CO37" s="600" t="str">
        <f t="shared" si="3"/>
        <v/>
      </c>
      <c r="CP37" s="600"/>
      <c r="CQ37" s="601" t="str">
        <f>IF('各会計、関係団体の財政状況及び健全化判断比率'!BS10="","",'各会計、関係団体の財政状況及び健全化判断比率'!BS10)</f>
        <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15">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f t="shared" si="2"/>
        <v>12</v>
      </c>
      <c r="BX38" s="600"/>
      <c r="BY38" s="601" t="str">
        <f>IF('各会計、関係団体の財政状況及び健全化判断比率'!B72="","",'各会計、関係団体の財政状況及び健全化判断比率'!B72)</f>
        <v>山形県消防補償等組合</v>
      </c>
      <c r="BZ38" s="601"/>
      <c r="CA38" s="601"/>
      <c r="CB38" s="601"/>
      <c r="CC38" s="601"/>
      <c r="CD38" s="601"/>
      <c r="CE38" s="601"/>
      <c r="CF38" s="601"/>
      <c r="CG38" s="601"/>
      <c r="CH38" s="601"/>
      <c r="CI38" s="601"/>
      <c r="CJ38" s="601"/>
      <c r="CK38" s="601"/>
      <c r="CL38" s="601"/>
      <c r="CM38" s="601"/>
      <c r="CN38" s="178"/>
      <c r="CO38" s="600" t="str">
        <f t="shared" si="3"/>
        <v/>
      </c>
      <c r="CP38" s="600"/>
      <c r="CQ38" s="601" t="str">
        <f>IF('各会計、関係団体の財政状況及び健全化判断比率'!BS11="","",'各会計、関係団体の財政状況及び健全化判断比率'!BS11)</f>
        <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15">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f t="shared" si="2"/>
        <v>13</v>
      </c>
      <c r="BX39" s="600"/>
      <c r="BY39" s="601" t="str">
        <f>IF('各会計、関係団体の財政状況及び健全化判断比率'!B73="","",'各会計、関係団体の財政状況及び健全化判断比率'!B73)</f>
        <v>山形県自治会館管理組合</v>
      </c>
      <c r="BZ39" s="601"/>
      <c r="CA39" s="601"/>
      <c r="CB39" s="601"/>
      <c r="CC39" s="601"/>
      <c r="CD39" s="601"/>
      <c r="CE39" s="601"/>
      <c r="CF39" s="601"/>
      <c r="CG39" s="601"/>
      <c r="CH39" s="601"/>
      <c r="CI39" s="601"/>
      <c r="CJ39" s="601"/>
      <c r="CK39" s="601"/>
      <c r="CL39" s="601"/>
      <c r="CM39" s="601"/>
      <c r="CN39" s="178"/>
      <c r="CO39" s="600" t="str">
        <f t="shared" si="3"/>
        <v/>
      </c>
      <c r="CP39" s="600"/>
      <c r="CQ39" s="601" t="str">
        <f>IF('各会計、関係団体の財政状況及び健全化判断比率'!BS12="","",'各会計、関係団体の財政状況及び健全化判断比率'!BS12)</f>
        <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15">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f t="shared" si="2"/>
        <v>14</v>
      </c>
      <c r="BX40" s="600"/>
      <c r="BY40" s="601" t="str">
        <f>IF('各会計、関係団体の財政状況及び健全化判断比率'!B74="","",'各会計、関係団体の財政状況及び健全化判断比率'!B74)</f>
        <v>山形県市町村職員退職手当組合</v>
      </c>
      <c r="BZ40" s="601"/>
      <c r="CA40" s="601"/>
      <c r="CB40" s="601"/>
      <c r="CC40" s="601"/>
      <c r="CD40" s="601"/>
      <c r="CE40" s="601"/>
      <c r="CF40" s="601"/>
      <c r="CG40" s="601"/>
      <c r="CH40" s="601"/>
      <c r="CI40" s="601"/>
      <c r="CJ40" s="601"/>
      <c r="CK40" s="601"/>
      <c r="CL40" s="601"/>
      <c r="CM40" s="601"/>
      <c r="CN40" s="178"/>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15">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f t="shared" si="2"/>
        <v>15</v>
      </c>
      <c r="BX41" s="600"/>
      <c r="BY41" s="601" t="str">
        <f>IF('各会計、関係団体の財政状況及び健全化判断比率'!B75="","",'各会計、関係団体の財政状況及び健全化判断比率'!B75)</f>
        <v>山形県市町村交通災害共済組合</v>
      </c>
      <c r="BZ41" s="601"/>
      <c r="CA41" s="601"/>
      <c r="CB41" s="601"/>
      <c r="CC41" s="601"/>
      <c r="CD41" s="601"/>
      <c r="CE41" s="601"/>
      <c r="CF41" s="601"/>
      <c r="CG41" s="601"/>
      <c r="CH41" s="601"/>
      <c r="CI41" s="601"/>
      <c r="CJ41" s="601"/>
      <c r="CK41" s="601"/>
      <c r="CL41" s="601"/>
      <c r="CM41" s="601"/>
      <c r="CN41" s="178"/>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15">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f t="shared" si="2"/>
        <v>16</v>
      </c>
      <c r="BX42" s="600"/>
      <c r="BY42" s="601" t="str">
        <f>IF('各会計、関係団体の財政状況及び健全化判断比率'!B76="","",'各会計、関係団体の財政状況及び健全化判断比率'!B76)</f>
        <v>山形県後期高齢者医療広域連合（普通会計分）</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15">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f t="shared" si="2"/>
        <v>17</v>
      </c>
      <c r="BX43" s="600"/>
      <c r="BY43" s="601" t="str">
        <f>IF('各会計、関係団体の財政状況及び健全化判断比率'!B77="","",'各会計、関係団体の財政状況及び健全化判断比率'!B77)</f>
        <v>山形県後期高齢者医療広域連合（事業会計分）</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201</v>
      </c>
      <c r="E46" s="603" t="s">
        <v>202</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15">
      <c r="E47" s="603" t="s">
        <v>203</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15">
      <c r="E48" s="603" t="s">
        <v>204</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15">
      <c r="E49" s="604" t="s">
        <v>205</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15">
      <c r="E50" s="603" t="s">
        <v>206</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15">
      <c r="E51" s="603" t="s">
        <v>207</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15">
      <c r="E52" s="603" t="s">
        <v>208</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15">
      <c r="E53" s="1240" t="s">
        <v>585</v>
      </c>
    </row>
    <row r="54" spans="5:113" x14ac:dyDescent="0.15"/>
    <row r="55" spans="5:113" x14ac:dyDescent="0.15"/>
    <row r="56" spans="5:113" x14ac:dyDescent="0.15"/>
  </sheetData>
  <sheetProtection algorithmName="SHA-512" hashValue="uKkQrnM/kTfJTwbWdrING5sM3wc2IXzixoFJ/o63Oh3nts59jcKX36yEUxe+NHNXZxZ79QhAb69nxw9zjXbksw==" saltValue="4Di+hjnGU3Ka2lFIbxHPag==" spinCount="100000"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543</v>
      </c>
      <c r="G33" s="29" t="s">
        <v>544</v>
      </c>
      <c r="H33" s="29" t="s">
        <v>545</v>
      </c>
      <c r="I33" s="29" t="s">
        <v>546</v>
      </c>
      <c r="J33" s="30" t="s">
        <v>547</v>
      </c>
      <c r="K33" s="22"/>
      <c r="L33" s="22"/>
      <c r="M33" s="22"/>
      <c r="N33" s="22"/>
      <c r="O33" s="22"/>
      <c r="P33" s="22"/>
    </row>
    <row r="34" spans="1:16" ht="39" customHeight="1" x14ac:dyDescent="0.15">
      <c r="A34" s="22"/>
      <c r="B34" s="31"/>
      <c r="C34" s="1179" t="s">
        <v>548</v>
      </c>
      <c r="D34" s="1179"/>
      <c r="E34" s="1180"/>
      <c r="F34" s="32">
        <v>10.37</v>
      </c>
      <c r="G34" s="33">
        <v>10.35</v>
      </c>
      <c r="H34" s="33">
        <v>10.210000000000001</v>
      </c>
      <c r="I34" s="33">
        <v>10.51</v>
      </c>
      <c r="J34" s="34">
        <v>10.83</v>
      </c>
      <c r="K34" s="22"/>
      <c r="L34" s="22"/>
      <c r="M34" s="22"/>
      <c r="N34" s="22"/>
      <c r="O34" s="22"/>
      <c r="P34" s="22"/>
    </row>
    <row r="35" spans="1:16" ht="39" customHeight="1" x14ac:dyDescent="0.15">
      <c r="A35" s="22"/>
      <c r="B35" s="35"/>
      <c r="C35" s="1173" t="s">
        <v>549</v>
      </c>
      <c r="D35" s="1174"/>
      <c r="E35" s="1175"/>
      <c r="F35" s="36">
        <v>9</v>
      </c>
      <c r="G35" s="37">
        <v>9.4600000000000009</v>
      </c>
      <c r="H35" s="37">
        <v>10.38</v>
      </c>
      <c r="I35" s="37">
        <v>10.15</v>
      </c>
      <c r="J35" s="38">
        <v>10.08</v>
      </c>
      <c r="K35" s="22"/>
      <c r="L35" s="22"/>
      <c r="M35" s="22"/>
      <c r="N35" s="22"/>
      <c r="O35" s="22"/>
      <c r="P35" s="22"/>
    </row>
    <row r="36" spans="1:16" ht="39" customHeight="1" x14ac:dyDescent="0.15">
      <c r="A36" s="22"/>
      <c r="B36" s="35"/>
      <c r="C36" s="1173" t="s">
        <v>550</v>
      </c>
      <c r="D36" s="1174"/>
      <c r="E36" s="1175"/>
      <c r="F36" s="36">
        <v>1.21</v>
      </c>
      <c r="G36" s="37">
        <v>2.48</v>
      </c>
      <c r="H36" s="37">
        <v>1.4</v>
      </c>
      <c r="I36" s="37">
        <v>1.2</v>
      </c>
      <c r="J36" s="38">
        <v>1.22</v>
      </c>
      <c r="K36" s="22"/>
      <c r="L36" s="22"/>
      <c r="M36" s="22"/>
      <c r="N36" s="22"/>
      <c r="O36" s="22"/>
      <c r="P36" s="22"/>
    </row>
    <row r="37" spans="1:16" ht="39" customHeight="1" x14ac:dyDescent="0.15">
      <c r="A37" s="22"/>
      <c r="B37" s="35"/>
      <c r="C37" s="1173" t="s">
        <v>551</v>
      </c>
      <c r="D37" s="1174"/>
      <c r="E37" s="1175"/>
      <c r="F37" s="36">
        <v>2.66</v>
      </c>
      <c r="G37" s="37">
        <v>0.86</v>
      </c>
      <c r="H37" s="37">
        <v>0.85</v>
      </c>
      <c r="I37" s="37">
        <v>0.72</v>
      </c>
      <c r="J37" s="38">
        <v>1.0900000000000001</v>
      </c>
      <c r="K37" s="22"/>
      <c r="L37" s="22"/>
      <c r="M37" s="22"/>
      <c r="N37" s="22"/>
      <c r="O37" s="22"/>
      <c r="P37" s="22"/>
    </row>
    <row r="38" spans="1:16" ht="39" customHeight="1" x14ac:dyDescent="0.15">
      <c r="A38" s="22"/>
      <c r="B38" s="35"/>
      <c r="C38" s="1173" t="s">
        <v>552</v>
      </c>
      <c r="D38" s="1174"/>
      <c r="E38" s="1175"/>
      <c r="F38" s="36">
        <v>0.11</v>
      </c>
      <c r="G38" s="37">
        <v>0.11</v>
      </c>
      <c r="H38" s="37">
        <v>0.4</v>
      </c>
      <c r="I38" s="37">
        <v>1.04</v>
      </c>
      <c r="J38" s="38">
        <v>0.98</v>
      </c>
      <c r="K38" s="22"/>
      <c r="L38" s="22"/>
      <c r="M38" s="22"/>
      <c r="N38" s="22"/>
      <c r="O38" s="22"/>
      <c r="P38" s="22"/>
    </row>
    <row r="39" spans="1:16" ht="39" customHeight="1" x14ac:dyDescent="0.15">
      <c r="A39" s="22"/>
      <c r="B39" s="35"/>
      <c r="C39" s="1173" t="s">
        <v>553</v>
      </c>
      <c r="D39" s="1174"/>
      <c r="E39" s="1175"/>
      <c r="F39" s="36">
        <v>0.22</v>
      </c>
      <c r="G39" s="37">
        <v>0.26</v>
      </c>
      <c r="H39" s="37">
        <v>0.18</v>
      </c>
      <c r="I39" s="37">
        <v>0.19</v>
      </c>
      <c r="J39" s="38">
        <v>0.28000000000000003</v>
      </c>
      <c r="K39" s="22"/>
      <c r="L39" s="22"/>
      <c r="M39" s="22"/>
      <c r="N39" s="22"/>
      <c r="O39" s="22"/>
      <c r="P39" s="22"/>
    </row>
    <row r="40" spans="1:16" ht="39" customHeight="1" x14ac:dyDescent="0.15">
      <c r="A40" s="22"/>
      <c r="B40" s="35"/>
      <c r="C40" s="1173" t="s">
        <v>554</v>
      </c>
      <c r="D40" s="1174"/>
      <c r="E40" s="1175"/>
      <c r="F40" s="36">
        <v>0.1</v>
      </c>
      <c r="G40" s="37">
        <v>0.06</v>
      </c>
      <c r="H40" s="37">
        <v>0.01</v>
      </c>
      <c r="I40" s="37">
        <v>0.01</v>
      </c>
      <c r="J40" s="38">
        <v>0.02</v>
      </c>
      <c r="K40" s="22"/>
      <c r="L40" s="22"/>
      <c r="M40" s="22"/>
      <c r="N40" s="22"/>
      <c r="O40" s="22"/>
      <c r="P40" s="22"/>
    </row>
    <row r="41" spans="1:16" ht="39" customHeight="1" x14ac:dyDescent="0.15">
      <c r="A41" s="22"/>
      <c r="B41" s="35"/>
      <c r="C41" s="1173"/>
      <c r="D41" s="1174"/>
      <c r="E41" s="1175"/>
      <c r="F41" s="36"/>
      <c r="G41" s="37"/>
      <c r="H41" s="37"/>
      <c r="I41" s="37"/>
      <c r="J41" s="38"/>
      <c r="K41" s="22"/>
      <c r="L41" s="22"/>
      <c r="M41" s="22"/>
      <c r="N41" s="22"/>
      <c r="O41" s="22"/>
      <c r="P41" s="22"/>
    </row>
    <row r="42" spans="1:16" ht="39" customHeight="1" x14ac:dyDescent="0.15">
      <c r="A42" s="22"/>
      <c r="B42" s="39"/>
      <c r="C42" s="1173" t="s">
        <v>555</v>
      </c>
      <c r="D42" s="1174"/>
      <c r="E42" s="1175"/>
      <c r="F42" s="36" t="s">
        <v>501</v>
      </c>
      <c r="G42" s="37" t="s">
        <v>501</v>
      </c>
      <c r="H42" s="37" t="s">
        <v>501</v>
      </c>
      <c r="I42" s="37" t="s">
        <v>501</v>
      </c>
      <c r="J42" s="38" t="s">
        <v>501</v>
      </c>
      <c r="K42" s="22"/>
      <c r="L42" s="22"/>
      <c r="M42" s="22"/>
      <c r="N42" s="22"/>
      <c r="O42" s="22"/>
      <c r="P42" s="22"/>
    </row>
    <row r="43" spans="1:16" ht="39" customHeight="1" thickBot="1" x14ac:dyDescent="0.2">
      <c r="A43" s="22"/>
      <c r="B43" s="40"/>
      <c r="C43" s="1176" t="s">
        <v>556</v>
      </c>
      <c r="D43" s="1177"/>
      <c r="E43" s="1178"/>
      <c r="F43" s="41" t="s">
        <v>501</v>
      </c>
      <c r="G43" s="42" t="s">
        <v>501</v>
      </c>
      <c r="H43" s="42" t="s">
        <v>501</v>
      </c>
      <c r="I43" s="42" t="s">
        <v>501</v>
      </c>
      <c r="J43" s="43" t="s">
        <v>501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sO4EDK068tsEZSisWGYGGQ0oGyLsSYdILS4dUHxkACkiE3W2uJ19+5VE80tRRyWqhLhcJloDbRHFTw6kVd3ZKg==" saltValue="e6znutzwxLRIjmEhIXS0u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543</v>
      </c>
      <c r="L44" s="56" t="s">
        <v>544</v>
      </c>
      <c r="M44" s="56" t="s">
        <v>545</v>
      </c>
      <c r="N44" s="56" t="s">
        <v>546</v>
      </c>
      <c r="O44" s="57" t="s">
        <v>547</v>
      </c>
      <c r="P44" s="48"/>
      <c r="Q44" s="48"/>
      <c r="R44" s="48"/>
      <c r="S44" s="48"/>
      <c r="T44" s="48"/>
      <c r="U44" s="48"/>
    </row>
    <row r="45" spans="1:21" ht="30.75" customHeight="1" x14ac:dyDescent="0.15">
      <c r="A45" s="48"/>
      <c r="B45" s="1181" t="s">
        <v>11</v>
      </c>
      <c r="C45" s="1182"/>
      <c r="D45" s="58"/>
      <c r="E45" s="1187" t="s">
        <v>12</v>
      </c>
      <c r="F45" s="1187"/>
      <c r="G45" s="1187"/>
      <c r="H45" s="1187"/>
      <c r="I45" s="1187"/>
      <c r="J45" s="1188"/>
      <c r="K45" s="59">
        <v>722</v>
      </c>
      <c r="L45" s="60">
        <v>736</v>
      </c>
      <c r="M45" s="60">
        <v>777</v>
      </c>
      <c r="N45" s="60">
        <v>842</v>
      </c>
      <c r="O45" s="61">
        <v>857</v>
      </c>
      <c r="P45" s="48"/>
      <c r="Q45" s="48"/>
      <c r="R45" s="48"/>
      <c r="S45" s="48"/>
      <c r="T45" s="48"/>
      <c r="U45" s="48"/>
    </row>
    <row r="46" spans="1:21" ht="30.75" customHeight="1" x14ac:dyDescent="0.15">
      <c r="A46" s="48"/>
      <c r="B46" s="1183"/>
      <c r="C46" s="1184"/>
      <c r="D46" s="62"/>
      <c r="E46" s="1189" t="s">
        <v>13</v>
      </c>
      <c r="F46" s="1189"/>
      <c r="G46" s="1189"/>
      <c r="H46" s="1189"/>
      <c r="I46" s="1189"/>
      <c r="J46" s="1190"/>
      <c r="K46" s="63" t="s">
        <v>501</v>
      </c>
      <c r="L46" s="64" t="s">
        <v>501</v>
      </c>
      <c r="M46" s="64" t="s">
        <v>501</v>
      </c>
      <c r="N46" s="64" t="s">
        <v>501</v>
      </c>
      <c r="O46" s="65" t="s">
        <v>501</v>
      </c>
      <c r="P46" s="48"/>
      <c r="Q46" s="48"/>
      <c r="R46" s="48"/>
      <c r="S46" s="48"/>
      <c r="T46" s="48"/>
      <c r="U46" s="48"/>
    </row>
    <row r="47" spans="1:21" ht="30.75" customHeight="1" x14ac:dyDescent="0.15">
      <c r="A47" s="48"/>
      <c r="B47" s="1183"/>
      <c r="C47" s="1184"/>
      <c r="D47" s="62"/>
      <c r="E47" s="1189" t="s">
        <v>14</v>
      </c>
      <c r="F47" s="1189"/>
      <c r="G47" s="1189"/>
      <c r="H47" s="1189"/>
      <c r="I47" s="1189"/>
      <c r="J47" s="1190"/>
      <c r="K47" s="63" t="s">
        <v>501</v>
      </c>
      <c r="L47" s="64" t="s">
        <v>501</v>
      </c>
      <c r="M47" s="64" t="s">
        <v>501</v>
      </c>
      <c r="N47" s="64" t="s">
        <v>501</v>
      </c>
      <c r="O47" s="65" t="s">
        <v>501</v>
      </c>
      <c r="P47" s="48"/>
      <c r="Q47" s="48"/>
      <c r="R47" s="48"/>
      <c r="S47" s="48"/>
      <c r="T47" s="48"/>
      <c r="U47" s="48"/>
    </row>
    <row r="48" spans="1:21" ht="30.75" customHeight="1" x14ac:dyDescent="0.15">
      <c r="A48" s="48"/>
      <c r="B48" s="1183"/>
      <c r="C48" s="1184"/>
      <c r="D48" s="62"/>
      <c r="E48" s="1189" t="s">
        <v>15</v>
      </c>
      <c r="F48" s="1189"/>
      <c r="G48" s="1189"/>
      <c r="H48" s="1189"/>
      <c r="I48" s="1189"/>
      <c r="J48" s="1190"/>
      <c r="K48" s="63">
        <v>448</v>
      </c>
      <c r="L48" s="64">
        <v>458</v>
      </c>
      <c r="M48" s="64">
        <v>482</v>
      </c>
      <c r="N48" s="64">
        <v>506</v>
      </c>
      <c r="O48" s="65">
        <v>540</v>
      </c>
      <c r="P48" s="48"/>
      <c r="Q48" s="48"/>
      <c r="R48" s="48"/>
      <c r="S48" s="48"/>
      <c r="T48" s="48"/>
      <c r="U48" s="48"/>
    </row>
    <row r="49" spans="1:21" ht="30.75" customHeight="1" x14ac:dyDescent="0.15">
      <c r="A49" s="48"/>
      <c r="B49" s="1183"/>
      <c r="C49" s="1184"/>
      <c r="D49" s="62"/>
      <c r="E49" s="1189" t="s">
        <v>16</v>
      </c>
      <c r="F49" s="1189"/>
      <c r="G49" s="1189"/>
      <c r="H49" s="1189"/>
      <c r="I49" s="1189"/>
      <c r="J49" s="1190"/>
      <c r="K49" s="63">
        <v>2</v>
      </c>
      <c r="L49" s="64">
        <v>2</v>
      </c>
      <c r="M49" s="64">
        <v>2</v>
      </c>
      <c r="N49" s="64">
        <v>2</v>
      </c>
      <c r="O49" s="65">
        <v>2</v>
      </c>
      <c r="P49" s="48"/>
      <c r="Q49" s="48"/>
      <c r="R49" s="48"/>
      <c r="S49" s="48"/>
      <c r="T49" s="48"/>
      <c r="U49" s="48"/>
    </row>
    <row r="50" spans="1:21" ht="30.75" customHeight="1" x14ac:dyDescent="0.15">
      <c r="A50" s="48"/>
      <c r="B50" s="1183"/>
      <c r="C50" s="1184"/>
      <c r="D50" s="62"/>
      <c r="E50" s="1189" t="s">
        <v>17</v>
      </c>
      <c r="F50" s="1189"/>
      <c r="G50" s="1189"/>
      <c r="H50" s="1189"/>
      <c r="I50" s="1189"/>
      <c r="J50" s="1190"/>
      <c r="K50" s="63" t="s">
        <v>501</v>
      </c>
      <c r="L50" s="64" t="s">
        <v>501</v>
      </c>
      <c r="M50" s="64" t="s">
        <v>501</v>
      </c>
      <c r="N50" s="64" t="s">
        <v>501</v>
      </c>
      <c r="O50" s="65" t="s">
        <v>501</v>
      </c>
      <c r="P50" s="48"/>
      <c r="Q50" s="48"/>
      <c r="R50" s="48"/>
      <c r="S50" s="48"/>
      <c r="T50" s="48"/>
      <c r="U50" s="48"/>
    </row>
    <row r="51" spans="1:21" ht="30.75" customHeight="1" x14ac:dyDescent="0.15">
      <c r="A51" s="48"/>
      <c r="B51" s="1185"/>
      <c r="C51" s="1186"/>
      <c r="D51" s="66"/>
      <c r="E51" s="1189" t="s">
        <v>18</v>
      </c>
      <c r="F51" s="1189"/>
      <c r="G51" s="1189"/>
      <c r="H51" s="1189"/>
      <c r="I51" s="1189"/>
      <c r="J51" s="1190"/>
      <c r="K51" s="63" t="s">
        <v>501</v>
      </c>
      <c r="L51" s="64" t="s">
        <v>501</v>
      </c>
      <c r="M51" s="64" t="s">
        <v>501</v>
      </c>
      <c r="N51" s="64" t="s">
        <v>501</v>
      </c>
      <c r="O51" s="65" t="s">
        <v>501</v>
      </c>
      <c r="P51" s="48"/>
      <c r="Q51" s="48"/>
      <c r="R51" s="48"/>
      <c r="S51" s="48"/>
      <c r="T51" s="48"/>
      <c r="U51" s="48"/>
    </row>
    <row r="52" spans="1:21" ht="30.75" customHeight="1" x14ac:dyDescent="0.15">
      <c r="A52" s="48"/>
      <c r="B52" s="1191" t="s">
        <v>19</v>
      </c>
      <c r="C52" s="1192"/>
      <c r="D52" s="66"/>
      <c r="E52" s="1189" t="s">
        <v>20</v>
      </c>
      <c r="F52" s="1189"/>
      <c r="G52" s="1189"/>
      <c r="H52" s="1189"/>
      <c r="I52" s="1189"/>
      <c r="J52" s="1190"/>
      <c r="K52" s="63">
        <v>831</v>
      </c>
      <c r="L52" s="64">
        <v>838</v>
      </c>
      <c r="M52" s="64">
        <v>871</v>
      </c>
      <c r="N52" s="64">
        <v>941</v>
      </c>
      <c r="O52" s="65">
        <v>938</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341</v>
      </c>
      <c r="L53" s="69">
        <v>358</v>
      </c>
      <c r="M53" s="69">
        <v>390</v>
      </c>
      <c r="N53" s="69">
        <v>409</v>
      </c>
      <c r="O53" s="70">
        <v>461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557</v>
      </c>
      <c r="P55" s="48"/>
      <c r="Q55" s="48"/>
      <c r="R55" s="48"/>
      <c r="S55" s="48"/>
      <c r="T55" s="48"/>
      <c r="U55" s="48"/>
    </row>
    <row r="56" spans="1:21" ht="31.5" customHeight="1" thickBot="1" x14ac:dyDescent="0.2">
      <c r="A56" s="48"/>
      <c r="B56" s="76"/>
      <c r="C56" s="77"/>
      <c r="D56" s="77"/>
      <c r="E56" s="78"/>
      <c r="F56" s="78"/>
      <c r="G56" s="78"/>
      <c r="H56" s="78"/>
      <c r="I56" s="78"/>
      <c r="J56" s="79" t="s">
        <v>2</v>
      </c>
      <c r="K56" s="80" t="s">
        <v>558</v>
      </c>
      <c r="L56" s="81" t="s">
        <v>559</v>
      </c>
      <c r="M56" s="81" t="s">
        <v>560</v>
      </c>
      <c r="N56" s="81" t="s">
        <v>561</v>
      </c>
      <c r="O56" s="82" t="s">
        <v>562</v>
      </c>
      <c r="P56" s="48"/>
      <c r="Q56" s="48"/>
      <c r="R56" s="48"/>
      <c r="S56" s="48"/>
      <c r="T56" s="48"/>
      <c r="U56" s="48"/>
    </row>
    <row r="57" spans="1:21" ht="31.5" customHeight="1" x14ac:dyDescent="0.15">
      <c r="B57" s="1197" t="s">
        <v>25</v>
      </c>
      <c r="C57" s="1198"/>
      <c r="D57" s="1201" t="s">
        <v>26</v>
      </c>
      <c r="E57" s="1202"/>
      <c r="F57" s="1202"/>
      <c r="G57" s="1202"/>
      <c r="H57" s="1202"/>
      <c r="I57" s="1202"/>
      <c r="J57" s="1203"/>
      <c r="K57" s="83" t="s">
        <v>578</v>
      </c>
      <c r="L57" s="84" t="s">
        <v>578</v>
      </c>
      <c r="M57" s="84" t="s">
        <v>578</v>
      </c>
      <c r="N57" s="84" t="s">
        <v>578</v>
      </c>
      <c r="O57" s="85" t="s">
        <v>578</v>
      </c>
    </row>
    <row r="58" spans="1:21" ht="31.5" customHeight="1" thickBot="1" x14ac:dyDescent="0.2">
      <c r="B58" s="1199"/>
      <c r="C58" s="1200"/>
      <c r="D58" s="1204" t="s">
        <v>27</v>
      </c>
      <c r="E58" s="1205"/>
      <c r="F58" s="1205"/>
      <c r="G58" s="1205"/>
      <c r="H58" s="1205"/>
      <c r="I58" s="1205"/>
      <c r="J58" s="1206"/>
      <c r="K58" s="86" t="s">
        <v>578</v>
      </c>
      <c r="L58" s="87" t="s">
        <v>578</v>
      </c>
      <c r="M58" s="87" t="s">
        <v>578</v>
      </c>
      <c r="N58" s="87" t="s">
        <v>578</v>
      </c>
      <c r="O58" s="88" t="s">
        <v>578</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tOKJNajU+A3FBazC9Td3RjTa8FHC33dZIodIlYcKKQheneqPML6FCYDpvBNhT4HGoWUfctwhUZGxWi373PbCUw==" saltValue="XCYETpMwyHe1AnK5BfsOu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543</v>
      </c>
      <c r="J40" s="100" t="s">
        <v>544</v>
      </c>
      <c r="K40" s="100" t="s">
        <v>545</v>
      </c>
      <c r="L40" s="100" t="s">
        <v>546</v>
      </c>
      <c r="M40" s="101" t="s">
        <v>547</v>
      </c>
    </row>
    <row r="41" spans="2:13" ht="27.75" customHeight="1" x14ac:dyDescent="0.15">
      <c r="B41" s="1207" t="s">
        <v>30</v>
      </c>
      <c r="C41" s="1208"/>
      <c r="D41" s="102"/>
      <c r="E41" s="1213" t="s">
        <v>31</v>
      </c>
      <c r="F41" s="1213"/>
      <c r="G41" s="1213"/>
      <c r="H41" s="1214"/>
      <c r="I41" s="351">
        <v>8136</v>
      </c>
      <c r="J41" s="352">
        <v>8149</v>
      </c>
      <c r="K41" s="352">
        <v>8928</v>
      </c>
      <c r="L41" s="352">
        <v>9499</v>
      </c>
      <c r="M41" s="353">
        <v>9807</v>
      </c>
    </row>
    <row r="42" spans="2:13" ht="27.75" customHeight="1" x14ac:dyDescent="0.15">
      <c r="B42" s="1209"/>
      <c r="C42" s="1210"/>
      <c r="D42" s="103"/>
      <c r="E42" s="1215" t="s">
        <v>32</v>
      </c>
      <c r="F42" s="1215"/>
      <c r="G42" s="1215"/>
      <c r="H42" s="1216"/>
      <c r="I42" s="354" t="s">
        <v>501</v>
      </c>
      <c r="J42" s="355" t="s">
        <v>501</v>
      </c>
      <c r="K42" s="355" t="s">
        <v>501</v>
      </c>
      <c r="L42" s="355" t="s">
        <v>501</v>
      </c>
      <c r="M42" s="356" t="s">
        <v>501</v>
      </c>
    </row>
    <row r="43" spans="2:13" ht="27.75" customHeight="1" x14ac:dyDescent="0.15">
      <c r="B43" s="1209"/>
      <c r="C43" s="1210"/>
      <c r="D43" s="103"/>
      <c r="E43" s="1215" t="s">
        <v>33</v>
      </c>
      <c r="F43" s="1215"/>
      <c r="G43" s="1215"/>
      <c r="H43" s="1216"/>
      <c r="I43" s="354">
        <v>4504</v>
      </c>
      <c r="J43" s="355">
        <v>4603</v>
      </c>
      <c r="K43" s="355">
        <v>4478</v>
      </c>
      <c r="L43" s="355">
        <v>4170</v>
      </c>
      <c r="M43" s="356">
        <v>4033</v>
      </c>
    </row>
    <row r="44" spans="2:13" ht="27.75" customHeight="1" x14ac:dyDescent="0.15">
      <c r="B44" s="1209"/>
      <c r="C44" s="1210"/>
      <c r="D44" s="103"/>
      <c r="E44" s="1215" t="s">
        <v>34</v>
      </c>
      <c r="F44" s="1215"/>
      <c r="G44" s="1215"/>
      <c r="H44" s="1216"/>
      <c r="I44" s="354">
        <v>14</v>
      </c>
      <c r="J44" s="355">
        <v>10</v>
      </c>
      <c r="K44" s="355">
        <v>8</v>
      </c>
      <c r="L44" s="355">
        <v>7</v>
      </c>
      <c r="M44" s="356">
        <v>6</v>
      </c>
    </row>
    <row r="45" spans="2:13" ht="27.75" customHeight="1" x14ac:dyDescent="0.15">
      <c r="B45" s="1209"/>
      <c r="C45" s="1210"/>
      <c r="D45" s="103"/>
      <c r="E45" s="1215" t="s">
        <v>35</v>
      </c>
      <c r="F45" s="1215"/>
      <c r="G45" s="1215"/>
      <c r="H45" s="1216"/>
      <c r="I45" s="354">
        <v>1265</v>
      </c>
      <c r="J45" s="355">
        <v>1119</v>
      </c>
      <c r="K45" s="355">
        <v>1066</v>
      </c>
      <c r="L45" s="355">
        <v>1097</v>
      </c>
      <c r="M45" s="356">
        <v>1049</v>
      </c>
    </row>
    <row r="46" spans="2:13" ht="27.75" customHeight="1" x14ac:dyDescent="0.15">
      <c r="B46" s="1209"/>
      <c r="C46" s="1210"/>
      <c r="D46" s="104"/>
      <c r="E46" s="1215" t="s">
        <v>36</v>
      </c>
      <c r="F46" s="1215"/>
      <c r="G46" s="1215"/>
      <c r="H46" s="1216"/>
      <c r="I46" s="354" t="s">
        <v>501</v>
      </c>
      <c r="J46" s="355" t="s">
        <v>501</v>
      </c>
      <c r="K46" s="355" t="s">
        <v>501</v>
      </c>
      <c r="L46" s="355" t="s">
        <v>501</v>
      </c>
      <c r="M46" s="356" t="s">
        <v>501</v>
      </c>
    </row>
    <row r="47" spans="2:13" ht="27.75" customHeight="1" x14ac:dyDescent="0.15">
      <c r="B47" s="1209"/>
      <c r="C47" s="1210"/>
      <c r="D47" s="105"/>
      <c r="E47" s="1217" t="s">
        <v>37</v>
      </c>
      <c r="F47" s="1218"/>
      <c r="G47" s="1218"/>
      <c r="H47" s="1219"/>
      <c r="I47" s="354" t="s">
        <v>501</v>
      </c>
      <c r="J47" s="355" t="s">
        <v>501</v>
      </c>
      <c r="K47" s="355" t="s">
        <v>501</v>
      </c>
      <c r="L47" s="355" t="s">
        <v>501</v>
      </c>
      <c r="M47" s="356" t="s">
        <v>501</v>
      </c>
    </row>
    <row r="48" spans="2:13" ht="27.75" customHeight="1" x14ac:dyDescent="0.15">
      <c r="B48" s="1209"/>
      <c r="C48" s="1210"/>
      <c r="D48" s="103"/>
      <c r="E48" s="1215" t="s">
        <v>38</v>
      </c>
      <c r="F48" s="1215"/>
      <c r="G48" s="1215"/>
      <c r="H48" s="1216"/>
      <c r="I48" s="354" t="s">
        <v>501</v>
      </c>
      <c r="J48" s="355" t="s">
        <v>501</v>
      </c>
      <c r="K48" s="355" t="s">
        <v>501</v>
      </c>
      <c r="L48" s="355" t="s">
        <v>501</v>
      </c>
      <c r="M48" s="356" t="s">
        <v>501</v>
      </c>
    </row>
    <row r="49" spans="2:13" ht="27.75" customHeight="1" x14ac:dyDescent="0.15">
      <c r="B49" s="1211"/>
      <c r="C49" s="1212"/>
      <c r="D49" s="103"/>
      <c r="E49" s="1215" t="s">
        <v>39</v>
      </c>
      <c r="F49" s="1215"/>
      <c r="G49" s="1215"/>
      <c r="H49" s="1216"/>
      <c r="I49" s="354" t="s">
        <v>501</v>
      </c>
      <c r="J49" s="355" t="s">
        <v>501</v>
      </c>
      <c r="K49" s="355" t="s">
        <v>501</v>
      </c>
      <c r="L49" s="355" t="s">
        <v>501</v>
      </c>
      <c r="M49" s="356" t="s">
        <v>501</v>
      </c>
    </row>
    <row r="50" spans="2:13" ht="27.75" customHeight="1" x14ac:dyDescent="0.15">
      <c r="B50" s="1220" t="s">
        <v>40</v>
      </c>
      <c r="C50" s="1221"/>
      <c r="D50" s="106"/>
      <c r="E50" s="1215" t="s">
        <v>41</v>
      </c>
      <c r="F50" s="1215"/>
      <c r="G50" s="1215"/>
      <c r="H50" s="1216"/>
      <c r="I50" s="354">
        <v>3236</v>
      </c>
      <c r="J50" s="355">
        <v>3217</v>
      </c>
      <c r="K50" s="355">
        <v>3104</v>
      </c>
      <c r="L50" s="355">
        <v>3371</v>
      </c>
      <c r="M50" s="356">
        <v>3573</v>
      </c>
    </row>
    <row r="51" spans="2:13" ht="27.75" customHeight="1" x14ac:dyDescent="0.15">
      <c r="B51" s="1209"/>
      <c r="C51" s="1210"/>
      <c r="D51" s="103"/>
      <c r="E51" s="1215" t="s">
        <v>42</v>
      </c>
      <c r="F51" s="1215"/>
      <c r="G51" s="1215"/>
      <c r="H51" s="1216"/>
      <c r="I51" s="354">
        <v>118</v>
      </c>
      <c r="J51" s="355">
        <v>106</v>
      </c>
      <c r="K51" s="355">
        <v>2</v>
      </c>
      <c r="L51" s="355">
        <v>2</v>
      </c>
      <c r="M51" s="356" t="s">
        <v>501</v>
      </c>
    </row>
    <row r="52" spans="2:13" ht="27.75" customHeight="1" x14ac:dyDescent="0.15">
      <c r="B52" s="1211"/>
      <c r="C52" s="1212"/>
      <c r="D52" s="103"/>
      <c r="E52" s="1215" t="s">
        <v>43</v>
      </c>
      <c r="F52" s="1215"/>
      <c r="G52" s="1215"/>
      <c r="H52" s="1216"/>
      <c r="I52" s="354">
        <v>8770</v>
      </c>
      <c r="J52" s="355">
        <v>8565</v>
      </c>
      <c r="K52" s="355">
        <v>8771</v>
      </c>
      <c r="L52" s="355">
        <v>8500</v>
      </c>
      <c r="M52" s="356">
        <v>8613</v>
      </c>
    </row>
    <row r="53" spans="2:13" ht="27.75" customHeight="1" thickBot="1" x14ac:dyDescent="0.2">
      <c r="B53" s="1222" t="s">
        <v>44</v>
      </c>
      <c r="C53" s="1223"/>
      <c r="D53" s="107"/>
      <c r="E53" s="1224" t="s">
        <v>45</v>
      </c>
      <c r="F53" s="1224"/>
      <c r="G53" s="1224"/>
      <c r="H53" s="1225"/>
      <c r="I53" s="357">
        <v>1795</v>
      </c>
      <c r="J53" s="358">
        <v>1993</v>
      </c>
      <c r="K53" s="358">
        <v>2604</v>
      </c>
      <c r="L53" s="358">
        <v>2901</v>
      </c>
      <c r="M53" s="359">
        <v>2709</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ixyXqfO3VMqTfllYCsuik9gm9g69bSw6tmGvGx9icU/nCKDoGlRY8DLwaaPM1alSdMiqVrhyqaX40xQKMigsKA==" saltValue="lG/8Vygy/4qvaWXk/rQ+8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545</v>
      </c>
      <c r="G54" s="116" t="s">
        <v>546</v>
      </c>
      <c r="H54" s="117" t="s">
        <v>547</v>
      </c>
    </row>
    <row r="55" spans="2:8" ht="52.5" customHeight="1" x14ac:dyDescent="0.15">
      <c r="B55" s="118"/>
      <c r="C55" s="1234" t="s">
        <v>48</v>
      </c>
      <c r="D55" s="1234"/>
      <c r="E55" s="1235"/>
      <c r="F55" s="119">
        <v>1245</v>
      </c>
      <c r="G55" s="119">
        <v>1236</v>
      </c>
      <c r="H55" s="120">
        <v>1226</v>
      </c>
    </row>
    <row r="56" spans="2:8" ht="52.5" customHeight="1" x14ac:dyDescent="0.15">
      <c r="B56" s="121"/>
      <c r="C56" s="1236" t="s">
        <v>49</v>
      </c>
      <c r="D56" s="1236"/>
      <c r="E56" s="1237"/>
      <c r="F56" s="122">
        <v>255</v>
      </c>
      <c r="G56" s="122">
        <v>255</v>
      </c>
      <c r="H56" s="123">
        <v>205</v>
      </c>
    </row>
    <row r="57" spans="2:8" ht="53.25" customHeight="1" x14ac:dyDescent="0.15">
      <c r="B57" s="121"/>
      <c r="C57" s="1238" t="s">
        <v>50</v>
      </c>
      <c r="D57" s="1238"/>
      <c r="E57" s="1239"/>
      <c r="F57" s="124">
        <v>1258</v>
      </c>
      <c r="G57" s="124">
        <v>1497</v>
      </c>
      <c r="H57" s="125">
        <v>1757</v>
      </c>
    </row>
    <row r="58" spans="2:8" ht="45.75" customHeight="1" x14ac:dyDescent="0.15">
      <c r="B58" s="126"/>
      <c r="C58" s="1226" t="s">
        <v>579</v>
      </c>
      <c r="D58" s="1227"/>
      <c r="E58" s="1228"/>
      <c r="F58" s="127">
        <v>87</v>
      </c>
      <c r="G58" s="127">
        <v>287</v>
      </c>
      <c r="H58" s="128">
        <v>457</v>
      </c>
    </row>
    <row r="59" spans="2:8" ht="45.75" customHeight="1" x14ac:dyDescent="0.15">
      <c r="B59" s="126"/>
      <c r="C59" s="1226" t="s">
        <v>580</v>
      </c>
      <c r="D59" s="1227"/>
      <c r="E59" s="1228"/>
      <c r="F59" s="127">
        <v>50</v>
      </c>
      <c r="G59" s="127">
        <v>200</v>
      </c>
      <c r="H59" s="128">
        <v>420</v>
      </c>
    </row>
    <row r="60" spans="2:8" ht="45.75" customHeight="1" x14ac:dyDescent="0.15">
      <c r="B60" s="126"/>
      <c r="C60" s="1226" t="s">
        <v>581</v>
      </c>
      <c r="D60" s="1227"/>
      <c r="E60" s="1228"/>
      <c r="F60" s="127">
        <v>272</v>
      </c>
      <c r="G60" s="127">
        <v>339</v>
      </c>
      <c r="H60" s="128">
        <v>339</v>
      </c>
    </row>
    <row r="61" spans="2:8" ht="45.75" customHeight="1" x14ac:dyDescent="0.15">
      <c r="B61" s="126"/>
      <c r="C61" s="1226" t="s">
        <v>582</v>
      </c>
      <c r="D61" s="1227"/>
      <c r="E61" s="1228"/>
      <c r="F61" s="127">
        <v>197</v>
      </c>
      <c r="G61" s="127">
        <v>192</v>
      </c>
      <c r="H61" s="128">
        <v>192</v>
      </c>
    </row>
    <row r="62" spans="2:8" ht="45.75" customHeight="1" thickBot="1" x14ac:dyDescent="0.2">
      <c r="B62" s="129"/>
      <c r="C62" s="1229" t="s">
        <v>583</v>
      </c>
      <c r="D62" s="1230"/>
      <c r="E62" s="1231"/>
      <c r="F62" s="130" t="s">
        <v>584</v>
      </c>
      <c r="G62" s="130" t="s">
        <v>584</v>
      </c>
      <c r="H62" s="131">
        <v>171</v>
      </c>
    </row>
    <row r="63" spans="2:8" ht="52.5" customHeight="1" thickBot="1" x14ac:dyDescent="0.2">
      <c r="B63" s="132"/>
      <c r="C63" s="1232" t="s">
        <v>51</v>
      </c>
      <c r="D63" s="1232"/>
      <c r="E63" s="1233"/>
      <c r="F63" s="133">
        <v>2758</v>
      </c>
      <c r="G63" s="133">
        <v>2989</v>
      </c>
      <c r="H63" s="134">
        <v>3188</v>
      </c>
    </row>
    <row r="64" spans="2:8" x14ac:dyDescent="0.15"/>
  </sheetData>
  <sheetProtection algorithmName="SHA-512" hashValue="fOlsMCTY5QTm4SgWDtPRiciPh2qiOD2rJj2XcCSH6JvqYy5Ewh1F5yEre+dUSNz2+550y/t9eINL0a607X2BoQ==" saltValue="qJ5KClv4AMsJDqIEiaBbh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540</v>
      </c>
      <c r="G2" s="148"/>
      <c r="H2" s="149"/>
    </row>
    <row r="3" spans="1:8" x14ac:dyDescent="0.15">
      <c r="A3" s="145" t="s">
        <v>533</v>
      </c>
      <c r="B3" s="150"/>
      <c r="C3" s="151"/>
      <c r="D3" s="152">
        <v>53494</v>
      </c>
      <c r="E3" s="153"/>
      <c r="F3" s="154">
        <v>82993</v>
      </c>
      <c r="G3" s="155"/>
      <c r="H3" s="156"/>
    </row>
    <row r="4" spans="1:8" x14ac:dyDescent="0.15">
      <c r="A4" s="157"/>
      <c r="B4" s="158"/>
      <c r="C4" s="159"/>
      <c r="D4" s="160">
        <v>33219</v>
      </c>
      <c r="E4" s="161"/>
      <c r="F4" s="162">
        <v>46787</v>
      </c>
      <c r="G4" s="163"/>
      <c r="H4" s="164"/>
    </row>
    <row r="5" spans="1:8" x14ac:dyDescent="0.15">
      <c r="A5" s="145" t="s">
        <v>535</v>
      </c>
      <c r="B5" s="150"/>
      <c r="C5" s="151"/>
      <c r="D5" s="152">
        <v>62751</v>
      </c>
      <c r="E5" s="153"/>
      <c r="F5" s="154">
        <v>108252</v>
      </c>
      <c r="G5" s="155"/>
      <c r="H5" s="156"/>
    </row>
    <row r="6" spans="1:8" x14ac:dyDescent="0.15">
      <c r="A6" s="157"/>
      <c r="B6" s="158"/>
      <c r="C6" s="159"/>
      <c r="D6" s="160">
        <v>49382</v>
      </c>
      <c r="E6" s="161"/>
      <c r="F6" s="162">
        <v>50321</v>
      </c>
      <c r="G6" s="163"/>
      <c r="H6" s="164"/>
    </row>
    <row r="7" spans="1:8" x14ac:dyDescent="0.15">
      <c r="A7" s="145" t="s">
        <v>536</v>
      </c>
      <c r="B7" s="150"/>
      <c r="C7" s="151"/>
      <c r="D7" s="152">
        <v>142755</v>
      </c>
      <c r="E7" s="153"/>
      <c r="F7" s="154">
        <v>93492</v>
      </c>
      <c r="G7" s="155"/>
      <c r="H7" s="156"/>
    </row>
    <row r="8" spans="1:8" x14ac:dyDescent="0.15">
      <c r="A8" s="157"/>
      <c r="B8" s="158"/>
      <c r="C8" s="159"/>
      <c r="D8" s="160">
        <v>87735</v>
      </c>
      <c r="E8" s="161"/>
      <c r="F8" s="162">
        <v>53316</v>
      </c>
      <c r="G8" s="163"/>
      <c r="H8" s="164"/>
    </row>
    <row r="9" spans="1:8" x14ac:dyDescent="0.15">
      <c r="A9" s="145" t="s">
        <v>537</v>
      </c>
      <c r="B9" s="150"/>
      <c r="C9" s="151"/>
      <c r="D9" s="152">
        <v>119204</v>
      </c>
      <c r="E9" s="153"/>
      <c r="F9" s="154">
        <v>94796</v>
      </c>
      <c r="G9" s="155"/>
      <c r="H9" s="156"/>
    </row>
    <row r="10" spans="1:8" x14ac:dyDescent="0.15">
      <c r="A10" s="157"/>
      <c r="B10" s="158"/>
      <c r="C10" s="159"/>
      <c r="D10" s="160">
        <v>99856</v>
      </c>
      <c r="E10" s="161"/>
      <c r="F10" s="162">
        <v>55781</v>
      </c>
      <c r="G10" s="163"/>
      <c r="H10" s="164"/>
    </row>
    <row r="11" spans="1:8" x14ac:dyDescent="0.15">
      <c r="A11" s="145" t="s">
        <v>538</v>
      </c>
      <c r="B11" s="150"/>
      <c r="C11" s="151"/>
      <c r="D11" s="152">
        <v>143564</v>
      </c>
      <c r="E11" s="153"/>
      <c r="F11" s="154">
        <v>85942</v>
      </c>
      <c r="G11" s="155"/>
      <c r="H11" s="156"/>
    </row>
    <row r="12" spans="1:8" x14ac:dyDescent="0.15">
      <c r="A12" s="157"/>
      <c r="B12" s="158"/>
      <c r="C12" s="165"/>
      <c r="D12" s="160">
        <v>88617</v>
      </c>
      <c r="E12" s="161"/>
      <c r="F12" s="162">
        <v>48630</v>
      </c>
      <c r="G12" s="163"/>
      <c r="H12" s="164"/>
    </row>
    <row r="13" spans="1:8" x14ac:dyDescent="0.15">
      <c r="A13" s="145"/>
      <c r="B13" s="150"/>
      <c r="C13" s="166"/>
      <c r="D13" s="167">
        <v>104354</v>
      </c>
      <c r="E13" s="168"/>
      <c r="F13" s="169">
        <v>93095</v>
      </c>
      <c r="G13" s="170"/>
      <c r="H13" s="156"/>
    </row>
    <row r="14" spans="1:8" x14ac:dyDescent="0.15">
      <c r="A14" s="157"/>
      <c r="B14" s="158"/>
      <c r="C14" s="159"/>
      <c r="D14" s="160">
        <v>71762</v>
      </c>
      <c r="E14" s="161"/>
      <c r="F14" s="162">
        <v>50967</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9.01</v>
      </c>
      <c r="C19" s="171">
        <f>ROUND(VALUE(SUBSTITUTE(実質収支比率等に係る経年分析!G$48,"▲","-")),2)</f>
        <v>9.4600000000000009</v>
      </c>
      <c r="D19" s="171">
        <f>ROUND(VALUE(SUBSTITUTE(実質収支比率等に係る経年分析!H$48,"▲","-")),2)</f>
        <v>10.39</v>
      </c>
      <c r="E19" s="171">
        <f>ROUND(VALUE(SUBSTITUTE(実質収支比率等に係る経年分析!I$48,"▲","-")),2)</f>
        <v>10.15</v>
      </c>
      <c r="F19" s="171">
        <f>ROUND(VALUE(SUBSTITUTE(実質収支比率等に係る経年分析!J$48,"▲","-")),2)</f>
        <v>10.08</v>
      </c>
    </row>
    <row r="20" spans="1:11" x14ac:dyDescent="0.15">
      <c r="A20" s="171" t="s">
        <v>55</v>
      </c>
      <c r="B20" s="171">
        <f>ROUND(VALUE(SUBSTITUTE(実質収支比率等に係る経年分析!F$47,"▲","-")),2)</f>
        <v>21.71</v>
      </c>
      <c r="C20" s="171">
        <f>ROUND(VALUE(SUBSTITUTE(実質収支比率等に係る経年分析!G$47,"▲","-")),2)</f>
        <v>25.98</v>
      </c>
      <c r="D20" s="171">
        <f>ROUND(VALUE(SUBSTITUTE(実質収支比率等に係る経年分析!H$47,"▲","-")),2)</f>
        <v>25.52</v>
      </c>
      <c r="E20" s="171">
        <f>ROUND(VALUE(SUBSTITUTE(実質収支比率等に係る経年分析!I$47,"▲","-")),2)</f>
        <v>24.2</v>
      </c>
      <c r="F20" s="171">
        <f>ROUND(VALUE(SUBSTITUTE(実質収支比率等に係る経年分析!J$47,"▲","-")),2)</f>
        <v>22.74</v>
      </c>
    </row>
    <row r="21" spans="1:11" x14ac:dyDescent="0.15">
      <c r="A21" s="171" t="s">
        <v>56</v>
      </c>
      <c r="B21" s="171">
        <f>IF(ISNUMBER(VALUE(SUBSTITUTE(実質収支比率等に係る経年分析!F$49,"▲","-"))),ROUND(VALUE(SUBSTITUTE(実質収支比率等に係る経年分析!F$49,"▲","-")),2),NA())</f>
        <v>0.37</v>
      </c>
      <c r="C21" s="171">
        <f>IF(ISNUMBER(VALUE(SUBSTITUTE(実質収支比率等に係る経年分析!G$49,"▲","-"))),ROUND(VALUE(SUBSTITUTE(実質収支比率等に係る経年分析!G$49,"▲","-")),2),NA())</f>
        <v>5.0999999999999996</v>
      </c>
      <c r="D21" s="171">
        <f>IF(ISNUMBER(VALUE(SUBSTITUTE(実質収支比率等に係る経年分析!H$49,"▲","-"))),ROUND(VALUE(SUBSTITUTE(実質収支比率等に係る経年分析!H$49,"▲","-")),2),NA())</f>
        <v>2.64</v>
      </c>
      <c r="E21" s="171">
        <f>IF(ISNUMBER(VALUE(SUBSTITUTE(実質収支比率等に係る経年分析!I$49,"▲","-"))),ROUND(VALUE(SUBSTITUTE(実質収支比率等に係る経年分析!I$49,"▲","-")),2),NA())</f>
        <v>7.0000000000000007E-2</v>
      </c>
      <c r="F21" s="171">
        <f>IF(ISNUMBER(VALUE(SUBSTITUTE(実質収支比率等に係る経年分析!J$49,"▲","-"))),ROUND(VALUE(SUBSTITUTE(実質収支比率等に係る経年分析!J$49,"▲","-")),2),NA())</f>
        <v>5.09</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str">
        <f>IF(連結実質赤字比率に係る赤字・黒字の構成分析!C$40="",NA(),連結実質赤字比率に係る赤字・黒字の構成分析!C$40)</f>
        <v>後期高齢者医療特別会計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0.1</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0.06</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0.01</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0.01</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0.02</v>
      </c>
    </row>
    <row r="31" spans="1:11" x14ac:dyDescent="0.15">
      <c r="A31" s="172" t="str">
        <f>IF(連結実質赤字比率に係る赤字・黒字の構成分析!C$39="",NA(),連結実質赤字比率に係る赤字・黒字の構成分析!C$39)</f>
        <v>地域集落排水事業特別会計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0.22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0.26</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0.18</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0.19</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0.28000000000000003</v>
      </c>
    </row>
    <row r="32" spans="1:11" x14ac:dyDescent="0.15">
      <c r="A32" s="172" t="str">
        <f>IF(連結実質赤字比率に係る赤字・黒字の構成分析!C$38="",NA(),連結実質赤字比率に係る赤字・黒字の構成分析!C$38)</f>
        <v>公共下水道事業特別会計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0.11</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0.11</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0.4</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1.04</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0.98</v>
      </c>
    </row>
    <row r="33" spans="1:16" x14ac:dyDescent="0.15">
      <c r="A33" s="172" t="str">
        <f>IF(連結実質赤字比率に係る赤字・黒字の構成分析!C$37="",NA(),連結実質赤字比率に係る赤字・黒字の構成分析!C$37)</f>
        <v>国民健康保険特別会計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2.66</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0.86</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0.85</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0.72</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1.0900000000000001</v>
      </c>
    </row>
    <row r="34" spans="1:16" x14ac:dyDescent="0.15">
      <c r="A34" s="172" t="str">
        <f>IF(連結実質赤字比率に係る赤字・黒字の構成分析!C$36="",NA(),連結実質赤字比率に係る赤字・黒字の構成分析!C$36)</f>
        <v>介護保険特別会計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1.21</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2.48</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1.4</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1.2</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1.22</v>
      </c>
    </row>
    <row r="35" spans="1:16" x14ac:dyDescent="0.15">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9</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9.4600000000000009</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10.38</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10.15</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10.08</v>
      </c>
    </row>
    <row r="36" spans="1:16" x14ac:dyDescent="0.15">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10.37</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10.35</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10.210000000000001</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10.51</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10.83</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831</v>
      </c>
      <c r="E42" s="173"/>
      <c r="F42" s="173"/>
      <c r="G42" s="173">
        <f>'実質公債費比率（分子）の構造'!L$52</f>
        <v>838</v>
      </c>
      <c r="H42" s="173"/>
      <c r="I42" s="173"/>
      <c r="J42" s="173">
        <f>'実質公債費比率（分子）の構造'!M$52</f>
        <v>871</v>
      </c>
      <c r="K42" s="173"/>
      <c r="L42" s="173"/>
      <c r="M42" s="173">
        <f>'実質公債費比率（分子）の構造'!N$52</f>
        <v>941</v>
      </c>
      <c r="N42" s="173"/>
      <c r="O42" s="173"/>
      <c r="P42" s="173">
        <f>'実質公債費比率（分子）の構造'!O$52</f>
        <v>938</v>
      </c>
    </row>
    <row r="43" spans="1:16" x14ac:dyDescent="0.15">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15">
      <c r="A45" s="173" t="s">
        <v>66</v>
      </c>
      <c r="B45" s="173">
        <f>'実質公債費比率（分子）の構造'!K$49</f>
        <v>2</v>
      </c>
      <c r="C45" s="173"/>
      <c r="D45" s="173"/>
      <c r="E45" s="173">
        <f>'実質公債費比率（分子）の構造'!L$49</f>
        <v>2</v>
      </c>
      <c r="F45" s="173"/>
      <c r="G45" s="173"/>
      <c r="H45" s="173">
        <f>'実質公債費比率（分子）の構造'!M$49</f>
        <v>2</v>
      </c>
      <c r="I45" s="173"/>
      <c r="J45" s="173"/>
      <c r="K45" s="173">
        <f>'実質公債費比率（分子）の構造'!N$49</f>
        <v>2</v>
      </c>
      <c r="L45" s="173"/>
      <c r="M45" s="173"/>
      <c r="N45" s="173">
        <f>'実質公債費比率（分子）の構造'!O$49</f>
        <v>2</v>
      </c>
      <c r="O45" s="173"/>
      <c r="P45" s="173"/>
    </row>
    <row r="46" spans="1:16" x14ac:dyDescent="0.15">
      <c r="A46" s="173" t="s">
        <v>67</v>
      </c>
      <c r="B46" s="173">
        <f>'実質公債費比率（分子）の構造'!K$48</f>
        <v>448</v>
      </c>
      <c r="C46" s="173"/>
      <c r="D46" s="173"/>
      <c r="E46" s="173">
        <f>'実質公債費比率（分子）の構造'!L$48</f>
        <v>458</v>
      </c>
      <c r="F46" s="173"/>
      <c r="G46" s="173"/>
      <c r="H46" s="173">
        <f>'実質公債費比率（分子）の構造'!M$48</f>
        <v>482</v>
      </c>
      <c r="I46" s="173"/>
      <c r="J46" s="173"/>
      <c r="K46" s="173">
        <f>'実質公債費比率（分子）の構造'!N$48</f>
        <v>506</v>
      </c>
      <c r="L46" s="173"/>
      <c r="M46" s="173"/>
      <c r="N46" s="173">
        <f>'実質公債費比率（分子）の構造'!O$48</f>
        <v>540</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722</v>
      </c>
      <c r="C49" s="173"/>
      <c r="D49" s="173"/>
      <c r="E49" s="173">
        <f>'実質公債費比率（分子）の構造'!L$45</f>
        <v>736</v>
      </c>
      <c r="F49" s="173"/>
      <c r="G49" s="173"/>
      <c r="H49" s="173">
        <f>'実質公債費比率（分子）の構造'!M$45</f>
        <v>777</v>
      </c>
      <c r="I49" s="173"/>
      <c r="J49" s="173"/>
      <c r="K49" s="173">
        <f>'実質公債費比率（分子）の構造'!N$45</f>
        <v>842</v>
      </c>
      <c r="L49" s="173"/>
      <c r="M49" s="173"/>
      <c r="N49" s="173">
        <f>'実質公債費比率（分子）の構造'!O$45</f>
        <v>857</v>
      </c>
      <c r="O49" s="173"/>
      <c r="P49" s="173"/>
    </row>
    <row r="50" spans="1:16" x14ac:dyDescent="0.15">
      <c r="A50" s="173" t="s">
        <v>71</v>
      </c>
      <c r="B50" s="173" t="e">
        <f>NA()</f>
        <v>#N/A</v>
      </c>
      <c r="C50" s="173">
        <f>IF(ISNUMBER('実質公債費比率（分子）の構造'!K$53),'実質公債費比率（分子）の構造'!K$53,NA())</f>
        <v>341</v>
      </c>
      <c r="D50" s="173" t="e">
        <f>NA()</f>
        <v>#N/A</v>
      </c>
      <c r="E50" s="173" t="e">
        <f>NA()</f>
        <v>#N/A</v>
      </c>
      <c r="F50" s="173">
        <f>IF(ISNUMBER('実質公債費比率（分子）の構造'!L$53),'実質公債費比率（分子）の構造'!L$53,NA())</f>
        <v>358</v>
      </c>
      <c r="G50" s="173" t="e">
        <f>NA()</f>
        <v>#N/A</v>
      </c>
      <c r="H50" s="173" t="e">
        <f>NA()</f>
        <v>#N/A</v>
      </c>
      <c r="I50" s="173">
        <f>IF(ISNUMBER('実質公債費比率（分子）の構造'!M$53),'実質公債費比率（分子）の構造'!M$53,NA())</f>
        <v>390</v>
      </c>
      <c r="J50" s="173" t="e">
        <f>NA()</f>
        <v>#N/A</v>
      </c>
      <c r="K50" s="173" t="e">
        <f>NA()</f>
        <v>#N/A</v>
      </c>
      <c r="L50" s="173">
        <f>IF(ISNUMBER('実質公債費比率（分子）の構造'!N$53),'実質公債費比率（分子）の構造'!N$53,NA())</f>
        <v>409</v>
      </c>
      <c r="M50" s="173" t="e">
        <f>NA()</f>
        <v>#N/A</v>
      </c>
      <c r="N50" s="173" t="e">
        <f>NA()</f>
        <v>#N/A</v>
      </c>
      <c r="O50" s="173">
        <f>IF(ISNUMBER('実質公債費比率（分子）の構造'!O$53),'実質公債費比率（分子）の構造'!O$53,NA())</f>
        <v>461</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8770</v>
      </c>
      <c r="E56" s="172"/>
      <c r="F56" s="172"/>
      <c r="G56" s="172">
        <f>'将来負担比率（分子）の構造'!J$52</f>
        <v>8565</v>
      </c>
      <c r="H56" s="172"/>
      <c r="I56" s="172"/>
      <c r="J56" s="172">
        <f>'将来負担比率（分子）の構造'!K$52</f>
        <v>8771</v>
      </c>
      <c r="K56" s="172"/>
      <c r="L56" s="172"/>
      <c r="M56" s="172">
        <f>'将来負担比率（分子）の構造'!L$52</f>
        <v>8500</v>
      </c>
      <c r="N56" s="172"/>
      <c r="O56" s="172"/>
      <c r="P56" s="172">
        <f>'将来負担比率（分子）の構造'!M$52</f>
        <v>8613</v>
      </c>
    </row>
    <row r="57" spans="1:16" x14ac:dyDescent="0.15">
      <c r="A57" s="172" t="s">
        <v>42</v>
      </c>
      <c r="B57" s="172"/>
      <c r="C57" s="172"/>
      <c r="D57" s="172">
        <f>'将来負担比率（分子）の構造'!I$51</f>
        <v>118</v>
      </c>
      <c r="E57" s="172"/>
      <c r="F57" s="172"/>
      <c r="G57" s="172">
        <f>'将来負担比率（分子）の構造'!J$51</f>
        <v>106</v>
      </c>
      <c r="H57" s="172"/>
      <c r="I57" s="172"/>
      <c r="J57" s="172">
        <f>'将来負担比率（分子）の構造'!K$51</f>
        <v>2</v>
      </c>
      <c r="K57" s="172"/>
      <c r="L57" s="172"/>
      <c r="M57" s="172">
        <f>'将来負担比率（分子）の構造'!L$51</f>
        <v>2</v>
      </c>
      <c r="N57" s="172"/>
      <c r="O57" s="172"/>
      <c r="P57" s="172" t="str">
        <f>'将来負担比率（分子）の構造'!M$51</f>
        <v>-</v>
      </c>
    </row>
    <row r="58" spans="1:16" x14ac:dyDescent="0.15">
      <c r="A58" s="172" t="s">
        <v>41</v>
      </c>
      <c r="B58" s="172"/>
      <c r="C58" s="172"/>
      <c r="D58" s="172">
        <f>'将来負担比率（分子）の構造'!I$50</f>
        <v>3236</v>
      </c>
      <c r="E58" s="172"/>
      <c r="F58" s="172"/>
      <c r="G58" s="172">
        <f>'将来負担比率（分子）の構造'!J$50</f>
        <v>3217</v>
      </c>
      <c r="H58" s="172"/>
      <c r="I58" s="172"/>
      <c r="J58" s="172">
        <f>'将来負担比率（分子）の構造'!K$50</f>
        <v>3104</v>
      </c>
      <c r="K58" s="172"/>
      <c r="L58" s="172"/>
      <c r="M58" s="172">
        <f>'将来負担比率（分子）の構造'!L$50</f>
        <v>3371</v>
      </c>
      <c r="N58" s="172"/>
      <c r="O58" s="172"/>
      <c r="P58" s="172">
        <f>'将来負担比率（分子）の構造'!M$50</f>
        <v>3573</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1265</v>
      </c>
      <c r="C62" s="172"/>
      <c r="D62" s="172"/>
      <c r="E62" s="172">
        <f>'将来負担比率（分子）の構造'!J$45</f>
        <v>1119</v>
      </c>
      <c r="F62" s="172"/>
      <c r="G62" s="172"/>
      <c r="H62" s="172">
        <f>'将来負担比率（分子）の構造'!K$45</f>
        <v>1066</v>
      </c>
      <c r="I62" s="172"/>
      <c r="J62" s="172"/>
      <c r="K62" s="172">
        <f>'将来負担比率（分子）の構造'!L$45</f>
        <v>1097</v>
      </c>
      <c r="L62" s="172"/>
      <c r="M62" s="172"/>
      <c r="N62" s="172">
        <f>'将来負担比率（分子）の構造'!M$45</f>
        <v>1049</v>
      </c>
      <c r="O62" s="172"/>
      <c r="P62" s="172"/>
    </row>
    <row r="63" spans="1:16" x14ac:dyDescent="0.15">
      <c r="A63" s="172" t="s">
        <v>34</v>
      </c>
      <c r="B63" s="172">
        <f>'将来負担比率（分子）の構造'!I$44</f>
        <v>14</v>
      </c>
      <c r="C63" s="172"/>
      <c r="D63" s="172"/>
      <c r="E63" s="172">
        <f>'将来負担比率（分子）の構造'!J$44</f>
        <v>10</v>
      </c>
      <c r="F63" s="172"/>
      <c r="G63" s="172"/>
      <c r="H63" s="172">
        <f>'将来負担比率（分子）の構造'!K$44</f>
        <v>8</v>
      </c>
      <c r="I63" s="172"/>
      <c r="J63" s="172"/>
      <c r="K63" s="172">
        <f>'将来負担比率（分子）の構造'!L$44</f>
        <v>7</v>
      </c>
      <c r="L63" s="172"/>
      <c r="M63" s="172"/>
      <c r="N63" s="172">
        <f>'将来負担比率（分子）の構造'!M$44</f>
        <v>6</v>
      </c>
      <c r="O63" s="172"/>
      <c r="P63" s="172"/>
    </row>
    <row r="64" spans="1:16" x14ac:dyDescent="0.15">
      <c r="A64" s="172" t="s">
        <v>33</v>
      </c>
      <c r="B64" s="172">
        <f>'将来負担比率（分子）の構造'!I$43</f>
        <v>4504</v>
      </c>
      <c r="C64" s="172"/>
      <c r="D64" s="172"/>
      <c r="E64" s="172">
        <f>'将来負担比率（分子）の構造'!J$43</f>
        <v>4603</v>
      </c>
      <c r="F64" s="172"/>
      <c r="G64" s="172"/>
      <c r="H64" s="172">
        <f>'将来負担比率（分子）の構造'!K$43</f>
        <v>4478</v>
      </c>
      <c r="I64" s="172"/>
      <c r="J64" s="172"/>
      <c r="K64" s="172">
        <f>'将来負担比率（分子）の構造'!L$43</f>
        <v>4170</v>
      </c>
      <c r="L64" s="172"/>
      <c r="M64" s="172"/>
      <c r="N64" s="172">
        <f>'将来負担比率（分子）の構造'!M$43</f>
        <v>4033</v>
      </c>
      <c r="O64" s="172"/>
      <c r="P64" s="172"/>
    </row>
    <row r="65" spans="1:16" x14ac:dyDescent="0.15">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31</v>
      </c>
      <c r="B66" s="172">
        <f>'将来負担比率（分子）の構造'!I$41</f>
        <v>8136</v>
      </c>
      <c r="C66" s="172"/>
      <c r="D66" s="172"/>
      <c r="E66" s="172">
        <f>'将来負担比率（分子）の構造'!J$41</f>
        <v>8149</v>
      </c>
      <c r="F66" s="172"/>
      <c r="G66" s="172"/>
      <c r="H66" s="172">
        <f>'将来負担比率（分子）の構造'!K$41</f>
        <v>8928</v>
      </c>
      <c r="I66" s="172"/>
      <c r="J66" s="172"/>
      <c r="K66" s="172">
        <f>'将来負担比率（分子）の構造'!L$41</f>
        <v>9499</v>
      </c>
      <c r="L66" s="172"/>
      <c r="M66" s="172"/>
      <c r="N66" s="172">
        <f>'将来負担比率（分子）の構造'!M$41</f>
        <v>9807</v>
      </c>
      <c r="O66" s="172"/>
      <c r="P66" s="172"/>
    </row>
    <row r="67" spans="1:16" x14ac:dyDescent="0.15">
      <c r="A67" s="172" t="s">
        <v>75</v>
      </c>
      <c r="B67" s="172" t="e">
        <f>NA()</f>
        <v>#N/A</v>
      </c>
      <c r="C67" s="172">
        <f>IF(ISNUMBER('将来負担比率（分子）の構造'!I$53), IF('将来負担比率（分子）の構造'!I$53 &lt; 0, 0, '将来負担比率（分子）の構造'!I$53), NA())</f>
        <v>1795</v>
      </c>
      <c r="D67" s="172" t="e">
        <f>NA()</f>
        <v>#N/A</v>
      </c>
      <c r="E67" s="172" t="e">
        <f>NA()</f>
        <v>#N/A</v>
      </c>
      <c r="F67" s="172">
        <f>IF(ISNUMBER('将来負担比率（分子）の構造'!J$53), IF('将来負担比率（分子）の構造'!J$53 &lt; 0, 0, '将来負担比率（分子）の構造'!J$53), NA())</f>
        <v>1993</v>
      </c>
      <c r="G67" s="172" t="e">
        <f>NA()</f>
        <v>#N/A</v>
      </c>
      <c r="H67" s="172" t="e">
        <f>NA()</f>
        <v>#N/A</v>
      </c>
      <c r="I67" s="172">
        <f>IF(ISNUMBER('将来負担比率（分子）の構造'!K$53), IF('将来負担比率（分子）の構造'!K$53 &lt; 0, 0, '将来負担比率（分子）の構造'!K$53), NA())</f>
        <v>2604</v>
      </c>
      <c r="J67" s="172" t="e">
        <f>NA()</f>
        <v>#N/A</v>
      </c>
      <c r="K67" s="172" t="e">
        <f>NA()</f>
        <v>#N/A</v>
      </c>
      <c r="L67" s="172">
        <f>IF(ISNUMBER('将来負担比率（分子）の構造'!L$53), IF('将来負担比率（分子）の構造'!L$53 &lt; 0, 0, '将来負担比率（分子）の構造'!L$53), NA())</f>
        <v>2901</v>
      </c>
      <c r="M67" s="172" t="e">
        <f>NA()</f>
        <v>#N/A</v>
      </c>
      <c r="N67" s="172" t="e">
        <f>NA()</f>
        <v>#N/A</v>
      </c>
      <c r="O67" s="172">
        <f>IF(ISNUMBER('将来負担比率（分子）の構造'!M$53), IF('将来負担比率（分子）の構造'!M$53 &lt; 0, 0, '将来負担比率（分子）の構造'!M$53), NA())</f>
        <v>2709</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1245</v>
      </c>
      <c r="C72" s="176">
        <f>基金残高に係る経年分析!G55</f>
        <v>1236</v>
      </c>
      <c r="D72" s="176">
        <f>基金残高に係る経年分析!H55</f>
        <v>1226</v>
      </c>
    </row>
    <row r="73" spans="1:16" x14ac:dyDescent="0.15">
      <c r="A73" s="175" t="s">
        <v>78</v>
      </c>
      <c r="B73" s="176">
        <f>基金残高に係る経年分析!F56</f>
        <v>255</v>
      </c>
      <c r="C73" s="176">
        <f>基金残高に係る経年分析!G56</f>
        <v>255</v>
      </c>
      <c r="D73" s="176">
        <f>基金残高に係る経年分析!H56</f>
        <v>205</v>
      </c>
    </row>
    <row r="74" spans="1:16" x14ac:dyDescent="0.15">
      <c r="A74" s="175" t="s">
        <v>79</v>
      </c>
      <c r="B74" s="176">
        <f>基金残高に係る経年分析!F57</f>
        <v>1258</v>
      </c>
      <c r="C74" s="176">
        <f>基金残高に係る経年分析!G57</f>
        <v>1497</v>
      </c>
      <c r="D74" s="176">
        <f>基金残高に係る経年分析!H57</f>
        <v>1757</v>
      </c>
    </row>
  </sheetData>
  <sheetProtection algorithmName="SHA-512" hashValue="WwObfyV9z821+rXdxM+yKT2eDpByU3KQPGDg0Ge/TwWXZm6zo5XM/W1EtqBkKI7DcZsFOvfK1UwvUsGYp1feTA==" saltValue="BIOXwaEi5A7I7A7WY7Ebz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zoomScale="85" zoomScaleNormal="85"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46" t="s">
        <v>209</v>
      </c>
      <c r="DI1" s="747"/>
      <c r="DJ1" s="747"/>
      <c r="DK1" s="747"/>
      <c r="DL1" s="747"/>
      <c r="DM1" s="747"/>
      <c r="DN1" s="748"/>
      <c r="DO1" s="212"/>
      <c r="DP1" s="746" t="s">
        <v>210</v>
      </c>
      <c r="DQ1" s="747"/>
      <c r="DR1" s="747"/>
      <c r="DS1" s="747"/>
      <c r="DT1" s="747"/>
      <c r="DU1" s="747"/>
      <c r="DV1" s="747"/>
      <c r="DW1" s="747"/>
      <c r="DX1" s="747"/>
      <c r="DY1" s="747"/>
      <c r="DZ1" s="747"/>
      <c r="EA1" s="747"/>
      <c r="EB1" s="747"/>
      <c r="EC1" s="748"/>
      <c r="ED1" s="210"/>
      <c r="EE1" s="210"/>
      <c r="EF1" s="210"/>
      <c r="EG1" s="210"/>
      <c r="EH1" s="210"/>
      <c r="EI1" s="210"/>
      <c r="EJ1" s="210"/>
      <c r="EK1" s="210"/>
      <c r="EL1" s="210"/>
      <c r="EM1" s="210"/>
    </row>
    <row r="2" spans="2:143" ht="22.5" customHeight="1" x14ac:dyDescent="0.15">
      <c r="B2" s="213" t="s">
        <v>211</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87" t="s">
        <v>212</v>
      </c>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688"/>
      <c r="AO3" s="688"/>
      <c r="AP3" s="687" t="s">
        <v>213</v>
      </c>
      <c r="AQ3" s="688"/>
      <c r="AR3" s="688"/>
      <c r="AS3" s="688"/>
      <c r="AT3" s="688"/>
      <c r="AU3" s="688"/>
      <c r="AV3" s="688"/>
      <c r="AW3" s="688"/>
      <c r="AX3" s="688"/>
      <c r="AY3" s="688"/>
      <c r="AZ3" s="688"/>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9"/>
      <c r="CD3" s="730" t="s">
        <v>214</v>
      </c>
      <c r="CE3" s="731"/>
      <c r="CF3" s="731"/>
      <c r="CG3" s="731"/>
      <c r="CH3" s="731"/>
      <c r="CI3" s="731"/>
      <c r="CJ3" s="731"/>
      <c r="CK3" s="731"/>
      <c r="CL3" s="731"/>
      <c r="CM3" s="731"/>
      <c r="CN3" s="731"/>
      <c r="CO3" s="731"/>
      <c r="CP3" s="731"/>
      <c r="CQ3" s="731"/>
      <c r="CR3" s="731"/>
      <c r="CS3" s="731"/>
      <c r="CT3" s="731"/>
      <c r="CU3" s="731"/>
      <c r="CV3" s="731"/>
      <c r="CW3" s="731"/>
      <c r="CX3" s="731"/>
      <c r="CY3" s="731"/>
      <c r="CZ3" s="731"/>
      <c r="DA3" s="731"/>
      <c r="DB3" s="731"/>
      <c r="DC3" s="731"/>
      <c r="DD3" s="731"/>
      <c r="DE3" s="731"/>
      <c r="DF3" s="731"/>
      <c r="DG3" s="731"/>
      <c r="DH3" s="731"/>
      <c r="DI3" s="731"/>
      <c r="DJ3" s="731"/>
      <c r="DK3" s="731"/>
      <c r="DL3" s="731"/>
      <c r="DM3" s="731"/>
      <c r="DN3" s="731"/>
      <c r="DO3" s="731"/>
      <c r="DP3" s="731"/>
      <c r="DQ3" s="731"/>
      <c r="DR3" s="731"/>
      <c r="DS3" s="731"/>
      <c r="DT3" s="731"/>
      <c r="DU3" s="731"/>
      <c r="DV3" s="731"/>
      <c r="DW3" s="731"/>
      <c r="DX3" s="731"/>
      <c r="DY3" s="731"/>
      <c r="DZ3" s="731"/>
      <c r="EA3" s="731"/>
      <c r="EB3" s="731"/>
      <c r="EC3" s="732"/>
    </row>
    <row r="4" spans="2:143" ht="11.25" customHeight="1" x14ac:dyDescent="0.15">
      <c r="B4" s="687" t="s">
        <v>1</v>
      </c>
      <c r="C4" s="688"/>
      <c r="D4" s="688"/>
      <c r="E4" s="688"/>
      <c r="F4" s="688"/>
      <c r="G4" s="688"/>
      <c r="H4" s="688"/>
      <c r="I4" s="688"/>
      <c r="J4" s="688"/>
      <c r="K4" s="688"/>
      <c r="L4" s="688"/>
      <c r="M4" s="688"/>
      <c r="N4" s="688"/>
      <c r="O4" s="688"/>
      <c r="P4" s="688"/>
      <c r="Q4" s="689"/>
      <c r="R4" s="687" t="s">
        <v>215</v>
      </c>
      <c r="S4" s="688"/>
      <c r="T4" s="688"/>
      <c r="U4" s="688"/>
      <c r="V4" s="688"/>
      <c r="W4" s="688"/>
      <c r="X4" s="688"/>
      <c r="Y4" s="689"/>
      <c r="Z4" s="687" t="s">
        <v>216</v>
      </c>
      <c r="AA4" s="688"/>
      <c r="AB4" s="688"/>
      <c r="AC4" s="689"/>
      <c r="AD4" s="687" t="s">
        <v>217</v>
      </c>
      <c r="AE4" s="688"/>
      <c r="AF4" s="688"/>
      <c r="AG4" s="688"/>
      <c r="AH4" s="688"/>
      <c r="AI4" s="688"/>
      <c r="AJ4" s="688"/>
      <c r="AK4" s="689"/>
      <c r="AL4" s="687" t="s">
        <v>216</v>
      </c>
      <c r="AM4" s="688"/>
      <c r="AN4" s="688"/>
      <c r="AO4" s="689"/>
      <c r="AP4" s="743" t="s">
        <v>218</v>
      </c>
      <c r="AQ4" s="743"/>
      <c r="AR4" s="743"/>
      <c r="AS4" s="743"/>
      <c r="AT4" s="743"/>
      <c r="AU4" s="743"/>
      <c r="AV4" s="743"/>
      <c r="AW4" s="743"/>
      <c r="AX4" s="743"/>
      <c r="AY4" s="743"/>
      <c r="AZ4" s="743"/>
      <c r="BA4" s="743"/>
      <c r="BB4" s="743"/>
      <c r="BC4" s="743"/>
      <c r="BD4" s="743"/>
      <c r="BE4" s="743"/>
      <c r="BF4" s="743"/>
      <c r="BG4" s="743" t="s">
        <v>219</v>
      </c>
      <c r="BH4" s="743"/>
      <c r="BI4" s="743"/>
      <c r="BJ4" s="743"/>
      <c r="BK4" s="743"/>
      <c r="BL4" s="743"/>
      <c r="BM4" s="743"/>
      <c r="BN4" s="743"/>
      <c r="BO4" s="743" t="s">
        <v>216</v>
      </c>
      <c r="BP4" s="743"/>
      <c r="BQ4" s="743"/>
      <c r="BR4" s="743"/>
      <c r="BS4" s="743" t="s">
        <v>220</v>
      </c>
      <c r="BT4" s="743"/>
      <c r="BU4" s="743"/>
      <c r="BV4" s="743"/>
      <c r="BW4" s="743"/>
      <c r="BX4" s="743"/>
      <c r="BY4" s="743"/>
      <c r="BZ4" s="743"/>
      <c r="CA4" s="743"/>
      <c r="CB4" s="743"/>
      <c r="CD4" s="730" t="s">
        <v>221</v>
      </c>
      <c r="CE4" s="731"/>
      <c r="CF4" s="731"/>
      <c r="CG4" s="731"/>
      <c r="CH4" s="731"/>
      <c r="CI4" s="731"/>
      <c r="CJ4" s="731"/>
      <c r="CK4" s="731"/>
      <c r="CL4" s="731"/>
      <c r="CM4" s="731"/>
      <c r="CN4" s="731"/>
      <c r="CO4" s="731"/>
      <c r="CP4" s="731"/>
      <c r="CQ4" s="731"/>
      <c r="CR4" s="731"/>
      <c r="CS4" s="731"/>
      <c r="CT4" s="731"/>
      <c r="CU4" s="731"/>
      <c r="CV4" s="731"/>
      <c r="CW4" s="731"/>
      <c r="CX4" s="731"/>
      <c r="CY4" s="731"/>
      <c r="CZ4" s="731"/>
      <c r="DA4" s="731"/>
      <c r="DB4" s="731"/>
      <c r="DC4" s="731"/>
      <c r="DD4" s="731"/>
      <c r="DE4" s="731"/>
      <c r="DF4" s="731"/>
      <c r="DG4" s="731"/>
      <c r="DH4" s="731"/>
      <c r="DI4" s="731"/>
      <c r="DJ4" s="731"/>
      <c r="DK4" s="731"/>
      <c r="DL4" s="731"/>
      <c r="DM4" s="731"/>
      <c r="DN4" s="731"/>
      <c r="DO4" s="731"/>
      <c r="DP4" s="731"/>
      <c r="DQ4" s="731"/>
      <c r="DR4" s="731"/>
      <c r="DS4" s="731"/>
      <c r="DT4" s="731"/>
      <c r="DU4" s="731"/>
      <c r="DV4" s="731"/>
      <c r="DW4" s="731"/>
      <c r="DX4" s="731"/>
      <c r="DY4" s="731"/>
      <c r="DZ4" s="731"/>
      <c r="EA4" s="731"/>
      <c r="EB4" s="731"/>
      <c r="EC4" s="732"/>
    </row>
    <row r="5" spans="2:143" s="361" customFormat="1" ht="11.25" customHeight="1" x14ac:dyDescent="0.15">
      <c r="B5" s="696" t="s">
        <v>222</v>
      </c>
      <c r="C5" s="697"/>
      <c r="D5" s="697"/>
      <c r="E5" s="697"/>
      <c r="F5" s="697"/>
      <c r="G5" s="697"/>
      <c r="H5" s="697"/>
      <c r="I5" s="697"/>
      <c r="J5" s="697"/>
      <c r="K5" s="697"/>
      <c r="L5" s="697"/>
      <c r="M5" s="697"/>
      <c r="N5" s="697"/>
      <c r="O5" s="697"/>
      <c r="P5" s="697"/>
      <c r="Q5" s="698"/>
      <c r="R5" s="681">
        <v>1366302</v>
      </c>
      <c r="S5" s="682"/>
      <c r="T5" s="682"/>
      <c r="U5" s="682"/>
      <c r="V5" s="682"/>
      <c r="W5" s="682"/>
      <c r="X5" s="682"/>
      <c r="Y5" s="725"/>
      <c r="Z5" s="744">
        <v>11.9</v>
      </c>
      <c r="AA5" s="744"/>
      <c r="AB5" s="744"/>
      <c r="AC5" s="744"/>
      <c r="AD5" s="745">
        <v>1366302</v>
      </c>
      <c r="AE5" s="745"/>
      <c r="AF5" s="745"/>
      <c r="AG5" s="745"/>
      <c r="AH5" s="745"/>
      <c r="AI5" s="745"/>
      <c r="AJ5" s="745"/>
      <c r="AK5" s="745"/>
      <c r="AL5" s="726">
        <v>25.8</v>
      </c>
      <c r="AM5" s="701"/>
      <c r="AN5" s="701"/>
      <c r="AO5" s="727"/>
      <c r="AP5" s="696" t="s">
        <v>223</v>
      </c>
      <c r="AQ5" s="697"/>
      <c r="AR5" s="697"/>
      <c r="AS5" s="697"/>
      <c r="AT5" s="697"/>
      <c r="AU5" s="697"/>
      <c r="AV5" s="697"/>
      <c r="AW5" s="697"/>
      <c r="AX5" s="697"/>
      <c r="AY5" s="697"/>
      <c r="AZ5" s="697"/>
      <c r="BA5" s="697"/>
      <c r="BB5" s="697"/>
      <c r="BC5" s="697"/>
      <c r="BD5" s="697"/>
      <c r="BE5" s="697"/>
      <c r="BF5" s="698"/>
      <c r="BG5" s="628">
        <v>1355972</v>
      </c>
      <c r="BH5" s="629"/>
      <c r="BI5" s="629"/>
      <c r="BJ5" s="629"/>
      <c r="BK5" s="629"/>
      <c r="BL5" s="629"/>
      <c r="BM5" s="629"/>
      <c r="BN5" s="630"/>
      <c r="BO5" s="655">
        <v>99.2</v>
      </c>
      <c r="BP5" s="655"/>
      <c r="BQ5" s="655"/>
      <c r="BR5" s="655"/>
      <c r="BS5" s="656">
        <v>9202</v>
      </c>
      <c r="BT5" s="656"/>
      <c r="BU5" s="656"/>
      <c r="BV5" s="656"/>
      <c r="BW5" s="656"/>
      <c r="BX5" s="656"/>
      <c r="BY5" s="656"/>
      <c r="BZ5" s="656"/>
      <c r="CA5" s="656"/>
      <c r="CB5" s="714"/>
      <c r="CD5" s="730" t="s">
        <v>218</v>
      </c>
      <c r="CE5" s="731"/>
      <c r="CF5" s="731"/>
      <c r="CG5" s="731"/>
      <c r="CH5" s="731"/>
      <c r="CI5" s="731"/>
      <c r="CJ5" s="731"/>
      <c r="CK5" s="731"/>
      <c r="CL5" s="731"/>
      <c r="CM5" s="731"/>
      <c r="CN5" s="731"/>
      <c r="CO5" s="731"/>
      <c r="CP5" s="731"/>
      <c r="CQ5" s="732"/>
      <c r="CR5" s="730" t="s">
        <v>224</v>
      </c>
      <c r="CS5" s="731"/>
      <c r="CT5" s="731"/>
      <c r="CU5" s="731"/>
      <c r="CV5" s="731"/>
      <c r="CW5" s="731"/>
      <c r="CX5" s="731"/>
      <c r="CY5" s="732"/>
      <c r="CZ5" s="730" t="s">
        <v>216</v>
      </c>
      <c r="DA5" s="731"/>
      <c r="DB5" s="731"/>
      <c r="DC5" s="732"/>
      <c r="DD5" s="730" t="s">
        <v>225</v>
      </c>
      <c r="DE5" s="731"/>
      <c r="DF5" s="731"/>
      <c r="DG5" s="731"/>
      <c r="DH5" s="731"/>
      <c r="DI5" s="731"/>
      <c r="DJ5" s="731"/>
      <c r="DK5" s="731"/>
      <c r="DL5" s="731"/>
      <c r="DM5" s="731"/>
      <c r="DN5" s="731"/>
      <c r="DO5" s="731"/>
      <c r="DP5" s="732"/>
      <c r="DQ5" s="730" t="s">
        <v>226</v>
      </c>
      <c r="DR5" s="731"/>
      <c r="DS5" s="731"/>
      <c r="DT5" s="731"/>
      <c r="DU5" s="731"/>
      <c r="DV5" s="731"/>
      <c r="DW5" s="731"/>
      <c r="DX5" s="731"/>
      <c r="DY5" s="731"/>
      <c r="DZ5" s="731"/>
      <c r="EA5" s="731"/>
      <c r="EB5" s="731"/>
      <c r="EC5" s="732"/>
    </row>
    <row r="6" spans="2:143" ht="11.25" customHeight="1" x14ac:dyDescent="0.15">
      <c r="B6" s="625" t="s">
        <v>227</v>
      </c>
      <c r="C6" s="626"/>
      <c r="D6" s="626"/>
      <c r="E6" s="626"/>
      <c r="F6" s="626"/>
      <c r="G6" s="626"/>
      <c r="H6" s="626"/>
      <c r="I6" s="626"/>
      <c r="J6" s="626"/>
      <c r="K6" s="626"/>
      <c r="L6" s="626"/>
      <c r="M6" s="626"/>
      <c r="N6" s="626"/>
      <c r="O6" s="626"/>
      <c r="P6" s="626"/>
      <c r="Q6" s="627"/>
      <c r="R6" s="628">
        <v>91119</v>
      </c>
      <c r="S6" s="629"/>
      <c r="T6" s="629"/>
      <c r="U6" s="629"/>
      <c r="V6" s="629"/>
      <c r="W6" s="629"/>
      <c r="X6" s="629"/>
      <c r="Y6" s="630"/>
      <c r="Z6" s="655">
        <v>0.8</v>
      </c>
      <c r="AA6" s="655"/>
      <c r="AB6" s="655"/>
      <c r="AC6" s="655"/>
      <c r="AD6" s="656">
        <v>91119</v>
      </c>
      <c r="AE6" s="656"/>
      <c r="AF6" s="656"/>
      <c r="AG6" s="656"/>
      <c r="AH6" s="656"/>
      <c r="AI6" s="656"/>
      <c r="AJ6" s="656"/>
      <c r="AK6" s="656"/>
      <c r="AL6" s="631">
        <v>1.7</v>
      </c>
      <c r="AM6" s="632"/>
      <c r="AN6" s="632"/>
      <c r="AO6" s="657"/>
      <c r="AP6" s="625" t="s">
        <v>228</v>
      </c>
      <c r="AQ6" s="626"/>
      <c r="AR6" s="626"/>
      <c r="AS6" s="626"/>
      <c r="AT6" s="626"/>
      <c r="AU6" s="626"/>
      <c r="AV6" s="626"/>
      <c r="AW6" s="626"/>
      <c r="AX6" s="626"/>
      <c r="AY6" s="626"/>
      <c r="AZ6" s="626"/>
      <c r="BA6" s="626"/>
      <c r="BB6" s="626"/>
      <c r="BC6" s="626"/>
      <c r="BD6" s="626"/>
      <c r="BE6" s="626"/>
      <c r="BF6" s="627"/>
      <c r="BG6" s="628">
        <v>1355972</v>
      </c>
      <c r="BH6" s="629"/>
      <c r="BI6" s="629"/>
      <c r="BJ6" s="629"/>
      <c r="BK6" s="629"/>
      <c r="BL6" s="629"/>
      <c r="BM6" s="629"/>
      <c r="BN6" s="630"/>
      <c r="BO6" s="655">
        <v>99.2</v>
      </c>
      <c r="BP6" s="655"/>
      <c r="BQ6" s="655"/>
      <c r="BR6" s="655"/>
      <c r="BS6" s="656">
        <v>9202</v>
      </c>
      <c r="BT6" s="656"/>
      <c r="BU6" s="656"/>
      <c r="BV6" s="656"/>
      <c r="BW6" s="656"/>
      <c r="BX6" s="656"/>
      <c r="BY6" s="656"/>
      <c r="BZ6" s="656"/>
      <c r="CA6" s="656"/>
      <c r="CB6" s="714"/>
      <c r="CD6" s="684" t="s">
        <v>229</v>
      </c>
      <c r="CE6" s="685"/>
      <c r="CF6" s="685"/>
      <c r="CG6" s="685"/>
      <c r="CH6" s="685"/>
      <c r="CI6" s="685"/>
      <c r="CJ6" s="685"/>
      <c r="CK6" s="685"/>
      <c r="CL6" s="685"/>
      <c r="CM6" s="685"/>
      <c r="CN6" s="685"/>
      <c r="CO6" s="685"/>
      <c r="CP6" s="685"/>
      <c r="CQ6" s="686"/>
      <c r="CR6" s="628">
        <v>89335</v>
      </c>
      <c r="CS6" s="629"/>
      <c r="CT6" s="629"/>
      <c r="CU6" s="629"/>
      <c r="CV6" s="629"/>
      <c r="CW6" s="629"/>
      <c r="CX6" s="629"/>
      <c r="CY6" s="630"/>
      <c r="CZ6" s="726">
        <v>0.8</v>
      </c>
      <c r="DA6" s="701"/>
      <c r="DB6" s="701"/>
      <c r="DC6" s="729"/>
      <c r="DD6" s="634" t="s">
        <v>127</v>
      </c>
      <c r="DE6" s="629"/>
      <c r="DF6" s="629"/>
      <c r="DG6" s="629"/>
      <c r="DH6" s="629"/>
      <c r="DI6" s="629"/>
      <c r="DJ6" s="629"/>
      <c r="DK6" s="629"/>
      <c r="DL6" s="629"/>
      <c r="DM6" s="629"/>
      <c r="DN6" s="629"/>
      <c r="DO6" s="629"/>
      <c r="DP6" s="630"/>
      <c r="DQ6" s="634">
        <v>89335</v>
      </c>
      <c r="DR6" s="629"/>
      <c r="DS6" s="629"/>
      <c r="DT6" s="629"/>
      <c r="DU6" s="629"/>
      <c r="DV6" s="629"/>
      <c r="DW6" s="629"/>
      <c r="DX6" s="629"/>
      <c r="DY6" s="629"/>
      <c r="DZ6" s="629"/>
      <c r="EA6" s="629"/>
      <c r="EB6" s="629"/>
      <c r="EC6" s="673"/>
    </row>
    <row r="7" spans="2:143" ht="11.25" customHeight="1" x14ac:dyDescent="0.15">
      <c r="B7" s="625" t="s">
        <v>230</v>
      </c>
      <c r="C7" s="626"/>
      <c r="D7" s="626"/>
      <c r="E7" s="626"/>
      <c r="F7" s="626"/>
      <c r="G7" s="626"/>
      <c r="H7" s="626"/>
      <c r="I7" s="626"/>
      <c r="J7" s="626"/>
      <c r="K7" s="626"/>
      <c r="L7" s="626"/>
      <c r="M7" s="626"/>
      <c r="N7" s="626"/>
      <c r="O7" s="626"/>
      <c r="P7" s="626"/>
      <c r="Q7" s="627"/>
      <c r="R7" s="628">
        <v>817</v>
      </c>
      <c r="S7" s="629"/>
      <c r="T7" s="629"/>
      <c r="U7" s="629"/>
      <c r="V7" s="629"/>
      <c r="W7" s="629"/>
      <c r="X7" s="629"/>
      <c r="Y7" s="630"/>
      <c r="Z7" s="655">
        <v>0</v>
      </c>
      <c r="AA7" s="655"/>
      <c r="AB7" s="655"/>
      <c r="AC7" s="655"/>
      <c r="AD7" s="656">
        <v>817</v>
      </c>
      <c r="AE7" s="656"/>
      <c r="AF7" s="656"/>
      <c r="AG7" s="656"/>
      <c r="AH7" s="656"/>
      <c r="AI7" s="656"/>
      <c r="AJ7" s="656"/>
      <c r="AK7" s="656"/>
      <c r="AL7" s="631">
        <v>0</v>
      </c>
      <c r="AM7" s="632"/>
      <c r="AN7" s="632"/>
      <c r="AO7" s="657"/>
      <c r="AP7" s="625" t="s">
        <v>231</v>
      </c>
      <c r="AQ7" s="626"/>
      <c r="AR7" s="626"/>
      <c r="AS7" s="626"/>
      <c r="AT7" s="626"/>
      <c r="AU7" s="626"/>
      <c r="AV7" s="626"/>
      <c r="AW7" s="626"/>
      <c r="AX7" s="626"/>
      <c r="AY7" s="626"/>
      <c r="AZ7" s="626"/>
      <c r="BA7" s="626"/>
      <c r="BB7" s="626"/>
      <c r="BC7" s="626"/>
      <c r="BD7" s="626"/>
      <c r="BE7" s="626"/>
      <c r="BF7" s="627"/>
      <c r="BG7" s="628">
        <v>509270</v>
      </c>
      <c r="BH7" s="629"/>
      <c r="BI7" s="629"/>
      <c r="BJ7" s="629"/>
      <c r="BK7" s="629"/>
      <c r="BL7" s="629"/>
      <c r="BM7" s="629"/>
      <c r="BN7" s="630"/>
      <c r="BO7" s="655">
        <v>37.299999999999997</v>
      </c>
      <c r="BP7" s="655"/>
      <c r="BQ7" s="655"/>
      <c r="BR7" s="655"/>
      <c r="BS7" s="656">
        <v>9202</v>
      </c>
      <c r="BT7" s="656"/>
      <c r="BU7" s="656"/>
      <c r="BV7" s="656"/>
      <c r="BW7" s="656"/>
      <c r="BX7" s="656"/>
      <c r="BY7" s="656"/>
      <c r="BZ7" s="656"/>
      <c r="CA7" s="656"/>
      <c r="CB7" s="714"/>
      <c r="CD7" s="665" t="s">
        <v>232</v>
      </c>
      <c r="CE7" s="666"/>
      <c r="CF7" s="666"/>
      <c r="CG7" s="666"/>
      <c r="CH7" s="666"/>
      <c r="CI7" s="666"/>
      <c r="CJ7" s="666"/>
      <c r="CK7" s="666"/>
      <c r="CL7" s="666"/>
      <c r="CM7" s="666"/>
      <c r="CN7" s="666"/>
      <c r="CO7" s="666"/>
      <c r="CP7" s="666"/>
      <c r="CQ7" s="667"/>
      <c r="CR7" s="628">
        <v>2869699</v>
      </c>
      <c r="CS7" s="629"/>
      <c r="CT7" s="629"/>
      <c r="CU7" s="629"/>
      <c r="CV7" s="629"/>
      <c r="CW7" s="629"/>
      <c r="CX7" s="629"/>
      <c r="CY7" s="630"/>
      <c r="CZ7" s="655">
        <v>26.3</v>
      </c>
      <c r="DA7" s="655"/>
      <c r="DB7" s="655"/>
      <c r="DC7" s="655"/>
      <c r="DD7" s="634">
        <v>677443</v>
      </c>
      <c r="DE7" s="629"/>
      <c r="DF7" s="629"/>
      <c r="DG7" s="629"/>
      <c r="DH7" s="629"/>
      <c r="DI7" s="629"/>
      <c r="DJ7" s="629"/>
      <c r="DK7" s="629"/>
      <c r="DL7" s="629"/>
      <c r="DM7" s="629"/>
      <c r="DN7" s="629"/>
      <c r="DO7" s="629"/>
      <c r="DP7" s="630"/>
      <c r="DQ7" s="634">
        <v>1032384</v>
      </c>
      <c r="DR7" s="629"/>
      <c r="DS7" s="629"/>
      <c r="DT7" s="629"/>
      <c r="DU7" s="629"/>
      <c r="DV7" s="629"/>
      <c r="DW7" s="629"/>
      <c r="DX7" s="629"/>
      <c r="DY7" s="629"/>
      <c r="DZ7" s="629"/>
      <c r="EA7" s="629"/>
      <c r="EB7" s="629"/>
      <c r="EC7" s="673"/>
    </row>
    <row r="8" spans="2:143" ht="11.25" customHeight="1" x14ac:dyDescent="0.15">
      <c r="B8" s="625" t="s">
        <v>233</v>
      </c>
      <c r="C8" s="626"/>
      <c r="D8" s="626"/>
      <c r="E8" s="626"/>
      <c r="F8" s="626"/>
      <c r="G8" s="626"/>
      <c r="H8" s="626"/>
      <c r="I8" s="626"/>
      <c r="J8" s="626"/>
      <c r="K8" s="626"/>
      <c r="L8" s="626"/>
      <c r="M8" s="626"/>
      <c r="N8" s="626"/>
      <c r="O8" s="626"/>
      <c r="P8" s="626"/>
      <c r="Q8" s="627"/>
      <c r="R8" s="628">
        <v>3957</v>
      </c>
      <c r="S8" s="629"/>
      <c r="T8" s="629"/>
      <c r="U8" s="629"/>
      <c r="V8" s="629"/>
      <c r="W8" s="629"/>
      <c r="X8" s="629"/>
      <c r="Y8" s="630"/>
      <c r="Z8" s="655">
        <v>0</v>
      </c>
      <c r="AA8" s="655"/>
      <c r="AB8" s="655"/>
      <c r="AC8" s="655"/>
      <c r="AD8" s="656">
        <v>3957</v>
      </c>
      <c r="AE8" s="656"/>
      <c r="AF8" s="656"/>
      <c r="AG8" s="656"/>
      <c r="AH8" s="656"/>
      <c r="AI8" s="656"/>
      <c r="AJ8" s="656"/>
      <c r="AK8" s="656"/>
      <c r="AL8" s="631">
        <v>0.1</v>
      </c>
      <c r="AM8" s="632"/>
      <c r="AN8" s="632"/>
      <c r="AO8" s="657"/>
      <c r="AP8" s="625" t="s">
        <v>234</v>
      </c>
      <c r="AQ8" s="626"/>
      <c r="AR8" s="626"/>
      <c r="AS8" s="626"/>
      <c r="AT8" s="626"/>
      <c r="AU8" s="626"/>
      <c r="AV8" s="626"/>
      <c r="AW8" s="626"/>
      <c r="AX8" s="626"/>
      <c r="AY8" s="626"/>
      <c r="AZ8" s="626"/>
      <c r="BA8" s="626"/>
      <c r="BB8" s="626"/>
      <c r="BC8" s="626"/>
      <c r="BD8" s="626"/>
      <c r="BE8" s="626"/>
      <c r="BF8" s="627"/>
      <c r="BG8" s="628">
        <v>23828</v>
      </c>
      <c r="BH8" s="629"/>
      <c r="BI8" s="629"/>
      <c r="BJ8" s="629"/>
      <c r="BK8" s="629"/>
      <c r="BL8" s="629"/>
      <c r="BM8" s="629"/>
      <c r="BN8" s="630"/>
      <c r="BO8" s="655">
        <v>1.7</v>
      </c>
      <c r="BP8" s="655"/>
      <c r="BQ8" s="655"/>
      <c r="BR8" s="655"/>
      <c r="BS8" s="656" t="s">
        <v>127</v>
      </c>
      <c r="BT8" s="656"/>
      <c r="BU8" s="656"/>
      <c r="BV8" s="656"/>
      <c r="BW8" s="656"/>
      <c r="BX8" s="656"/>
      <c r="BY8" s="656"/>
      <c r="BZ8" s="656"/>
      <c r="CA8" s="656"/>
      <c r="CB8" s="714"/>
      <c r="CD8" s="665" t="s">
        <v>235</v>
      </c>
      <c r="CE8" s="666"/>
      <c r="CF8" s="666"/>
      <c r="CG8" s="666"/>
      <c r="CH8" s="666"/>
      <c r="CI8" s="666"/>
      <c r="CJ8" s="666"/>
      <c r="CK8" s="666"/>
      <c r="CL8" s="666"/>
      <c r="CM8" s="666"/>
      <c r="CN8" s="666"/>
      <c r="CO8" s="666"/>
      <c r="CP8" s="666"/>
      <c r="CQ8" s="667"/>
      <c r="CR8" s="628">
        <v>2260741</v>
      </c>
      <c r="CS8" s="629"/>
      <c r="CT8" s="629"/>
      <c r="CU8" s="629"/>
      <c r="CV8" s="629"/>
      <c r="CW8" s="629"/>
      <c r="CX8" s="629"/>
      <c r="CY8" s="630"/>
      <c r="CZ8" s="655">
        <v>20.7</v>
      </c>
      <c r="DA8" s="655"/>
      <c r="DB8" s="655"/>
      <c r="DC8" s="655"/>
      <c r="DD8" s="634">
        <v>5065</v>
      </c>
      <c r="DE8" s="629"/>
      <c r="DF8" s="629"/>
      <c r="DG8" s="629"/>
      <c r="DH8" s="629"/>
      <c r="DI8" s="629"/>
      <c r="DJ8" s="629"/>
      <c r="DK8" s="629"/>
      <c r="DL8" s="629"/>
      <c r="DM8" s="629"/>
      <c r="DN8" s="629"/>
      <c r="DO8" s="629"/>
      <c r="DP8" s="630"/>
      <c r="DQ8" s="634">
        <v>1140912</v>
      </c>
      <c r="DR8" s="629"/>
      <c r="DS8" s="629"/>
      <c r="DT8" s="629"/>
      <c r="DU8" s="629"/>
      <c r="DV8" s="629"/>
      <c r="DW8" s="629"/>
      <c r="DX8" s="629"/>
      <c r="DY8" s="629"/>
      <c r="DZ8" s="629"/>
      <c r="EA8" s="629"/>
      <c r="EB8" s="629"/>
      <c r="EC8" s="673"/>
    </row>
    <row r="9" spans="2:143" ht="11.25" customHeight="1" x14ac:dyDescent="0.15">
      <c r="B9" s="625" t="s">
        <v>236</v>
      </c>
      <c r="C9" s="626"/>
      <c r="D9" s="626"/>
      <c r="E9" s="626"/>
      <c r="F9" s="626"/>
      <c r="G9" s="626"/>
      <c r="H9" s="626"/>
      <c r="I9" s="626"/>
      <c r="J9" s="626"/>
      <c r="K9" s="626"/>
      <c r="L9" s="626"/>
      <c r="M9" s="626"/>
      <c r="N9" s="626"/>
      <c r="O9" s="626"/>
      <c r="P9" s="626"/>
      <c r="Q9" s="627"/>
      <c r="R9" s="628">
        <v>5133</v>
      </c>
      <c r="S9" s="629"/>
      <c r="T9" s="629"/>
      <c r="U9" s="629"/>
      <c r="V9" s="629"/>
      <c r="W9" s="629"/>
      <c r="X9" s="629"/>
      <c r="Y9" s="630"/>
      <c r="Z9" s="655">
        <v>0</v>
      </c>
      <c r="AA9" s="655"/>
      <c r="AB9" s="655"/>
      <c r="AC9" s="655"/>
      <c r="AD9" s="656">
        <v>5133</v>
      </c>
      <c r="AE9" s="656"/>
      <c r="AF9" s="656"/>
      <c r="AG9" s="656"/>
      <c r="AH9" s="656"/>
      <c r="AI9" s="656"/>
      <c r="AJ9" s="656"/>
      <c r="AK9" s="656"/>
      <c r="AL9" s="631">
        <v>0.1</v>
      </c>
      <c r="AM9" s="632"/>
      <c r="AN9" s="632"/>
      <c r="AO9" s="657"/>
      <c r="AP9" s="625" t="s">
        <v>237</v>
      </c>
      <c r="AQ9" s="626"/>
      <c r="AR9" s="626"/>
      <c r="AS9" s="626"/>
      <c r="AT9" s="626"/>
      <c r="AU9" s="626"/>
      <c r="AV9" s="626"/>
      <c r="AW9" s="626"/>
      <c r="AX9" s="626"/>
      <c r="AY9" s="626"/>
      <c r="AZ9" s="626"/>
      <c r="BA9" s="626"/>
      <c r="BB9" s="626"/>
      <c r="BC9" s="626"/>
      <c r="BD9" s="626"/>
      <c r="BE9" s="626"/>
      <c r="BF9" s="627"/>
      <c r="BG9" s="628">
        <v>425569</v>
      </c>
      <c r="BH9" s="629"/>
      <c r="BI9" s="629"/>
      <c r="BJ9" s="629"/>
      <c r="BK9" s="629"/>
      <c r="BL9" s="629"/>
      <c r="BM9" s="629"/>
      <c r="BN9" s="630"/>
      <c r="BO9" s="655">
        <v>31.1</v>
      </c>
      <c r="BP9" s="655"/>
      <c r="BQ9" s="655"/>
      <c r="BR9" s="655"/>
      <c r="BS9" s="656" t="s">
        <v>127</v>
      </c>
      <c r="BT9" s="656"/>
      <c r="BU9" s="656"/>
      <c r="BV9" s="656"/>
      <c r="BW9" s="656"/>
      <c r="BX9" s="656"/>
      <c r="BY9" s="656"/>
      <c r="BZ9" s="656"/>
      <c r="CA9" s="656"/>
      <c r="CB9" s="714"/>
      <c r="CD9" s="665" t="s">
        <v>238</v>
      </c>
      <c r="CE9" s="666"/>
      <c r="CF9" s="666"/>
      <c r="CG9" s="666"/>
      <c r="CH9" s="666"/>
      <c r="CI9" s="666"/>
      <c r="CJ9" s="666"/>
      <c r="CK9" s="666"/>
      <c r="CL9" s="666"/>
      <c r="CM9" s="666"/>
      <c r="CN9" s="666"/>
      <c r="CO9" s="666"/>
      <c r="CP9" s="666"/>
      <c r="CQ9" s="667"/>
      <c r="CR9" s="628">
        <v>501156</v>
      </c>
      <c r="CS9" s="629"/>
      <c r="CT9" s="629"/>
      <c r="CU9" s="629"/>
      <c r="CV9" s="629"/>
      <c r="CW9" s="629"/>
      <c r="CX9" s="629"/>
      <c r="CY9" s="630"/>
      <c r="CZ9" s="655">
        <v>4.5999999999999996</v>
      </c>
      <c r="DA9" s="655"/>
      <c r="DB9" s="655"/>
      <c r="DC9" s="655"/>
      <c r="DD9" s="634">
        <v>6710</v>
      </c>
      <c r="DE9" s="629"/>
      <c r="DF9" s="629"/>
      <c r="DG9" s="629"/>
      <c r="DH9" s="629"/>
      <c r="DI9" s="629"/>
      <c r="DJ9" s="629"/>
      <c r="DK9" s="629"/>
      <c r="DL9" s="629"/>
      <c r="DM9" s="629"/>
      <c r="DN9" s="629"/>
      <c r="DO9" s="629"/>
      <c r="DP9" s="630"/>
      <c r="DQ9" s="634">
        <v>289689</v>
      </c>
      <c r="DR9" s="629"/>
      <c r="DS9" s="629"/>
      <c r="DT9" s="629"/>
      <c r="DU9" s="629"/>
      <c r="DV9" s="629"/>
      <c r="DW9" s="629"/>
      <c r="DX9" s="629"/>
      <c r="DY9" s="629"/>
      <c r="DZ9" s="629"/>
      <c r="EA9" s="629"/>
      <c r="EB9" s="629"/>
      <c r="EC9" s="673"/>
    </row>
    <row r="10" spans="2:143" ht="11.25" customHeight="1" x14ac:dyDescent="0.15">
      <c r="B10" s="625" t="s">
        <v>239</v>
      </c>
      <c r="C10" s="626"/>
      <c r="D10" s="626"/>
      <c r="E10" s="626"/>
      <c r="F10" s="626"/>
      <c r="G10" s="626"/>
      <c r="H10" s="626"/>
      <c r="I10" s="626"/>
      <c r="J10" s="626"/>
      <c r="K10" s="626"/>
      <c r="L10" s="626"/>
      <c r="M10" s="626"/>
      <c r="N10" s="626"/>
      <c r="O10" s="626"/>
      <c r="P10" s="626"/>
      <c r="Q10" s="627"/>
      <c r="R10" s="628" t="s">
        <v>127</v>
      </c>
      <c r="S10" s="629"/>
      <c r="T10" s="629"/>
      <c r="U10" s="629"/>
      <c r="V10" s="629"/>
      <c r="W10" s="629"/>
      <c r="X10" s="629"/>
      <c r="Y10" s="630"/>
      <c r="Z10" s="655" t="s">
        <v>127</v>
      </c>
      <c r="AA10" s="655"/>
      <c r="AB10" s="655"/>
      <c r="AC10" s="655"/>
      <c r="AD10" s="656" t="s">
        <v>127</v>
      </c>
      <c r="AE10" s="656"/>
      <c r="AF10" s="656"/>
      <c r="AG10" s="656"/>
      <c r="AH10" s="656"/>
      <c r="AI10" s="656"/>
      <c r="AJ10" s="656"/>
      <c r="AK10" s="656"/>
      <c r="AL10" s="631" t="s">
        <v>127</v>
      </c>
      <c r="AM10" s="632"/>
      <c r="AN10" s="632"/>
      <c r="AO10" s="657"/>
      <c r="AP10" s="625" t="s">
        <v>240</v>
      </c>
      <c r="AQ10" s="626"/>
      <c r="AR10" s="626"/>
      <c r="AS10" s="626"/>
      <c r="AT10" s="626"/>
      <c r="AU10" s="626"/>
      <c r="AV10" s="626"/>
      <c r="AW10" s="626"/>
      <c r="AX10" s="626"/>
      <c r="AY10" s="626"/>
      <c r="AZ10" s="626"/>
      <c r="BA10" s="626"/>
      <c r="BB10" s="626"/>
      <c r="BC10" s="626"/>
      <c r="BD10" s="626"/>
      <c r="BE10" s="626"/>
      <c r="BF10" s="627"/>
      <c r="BG10" s="628">
        <v>26409</v>
      </c>
      <c r="BH10" s="629"/>
      <c r="BI10" s="629"/>
      <c r="BJ10" s="629"/>
      <c r="BK10" s="629"/>
      <c r="BL10" s="629"/>
      <c r="BM10" s="629"/>
      <c r="BN10" s="630"/>
      <c r="BO10" s="655">
        <v>1.9</v>
      </c>
      <c r="BP10" s="655"/>
      <c r="BQ10" s="655"/>
      <c r="BR10" s="655"/>
      <c r="BS10" s="656" t="s">
        <v>127</v>
      </c>
      <c r="BT10" s="656"/>
      <c r="BU10" s="656"/>
      <c r="BV10" s="656"/>
      <c r="BW10" s="656"/>
      <c r="BX10" s="656"/>
      <c r="BY10" s="656"/>
      <c r="BZ10" s="656"/>
      <c r="CA10" s="656"/>
      <c r="CB10" s="714"/>
      <c r="CD10" s="665" t="s">
        <v>241</v>
      </c>
      <c r="CE10" s="666"/>
      <c r="CF10" s="666"/>
      <c r="CG10" s="666"/>
      <c r="CH10" s="666"/>
      <c r="CI10" s="666"/>
      <c r="CJ10" s="666"/>
      <c r="CK10" s="666"/>
      <c r="CL10" s="666"/>
      <c r="CM10" s="666"/>
      <c r="CN10" s="666"/>
      <c r="CO10" s="666"/>
      <c r="CP10" s="666"/>
      <c r="CQ10" s="667"/>
      <c r="CR10" s="628">
        <v>10072</v>
      </c>
      <c r="CS10" s="629"/>
      <c r="CT10" s="629"/>
      <c r="CU10" s="629"/>
      <c r="CV10" s="629"/>
      <c r="CW10" s="629"/>
      <c r="CX10" s="629"/>
      <c r="CY10" s="630"/>
      <c r="CZ10" s="655">
        <v>0.1</v>
      </c>
      <c r="DA10" s="655"/>
      <c r="DB10" s="655"/>
      <c r="DC10" s="655"/>
      <c r="DD10" s="634" t="s">
        <v>127</v>
      </c>
      <c r="DE10" s="629"/>
      <c r="DF10" s="629"/>
      <c r="DG10" s="629"/>
      <c r="DH10" s="629"/>
      <c r="DI10" s="629"/>
      <c r="DJ10" s="629"/>
      <c r="DK10" s="629"/>
      <c r="DL10" s="629"/>
      <c r="DM10" s="629"/>
      <c r="DN10" s="629"/>
      <c r="DO10" s="629"/>
      <c r="DP10" s="630"/>
      <c r="DQ10" s="634">
        <v>72</v>
      </c>
      <c r="DR10" s="629"/>
      <c r="DS10" s="629"/>
      <c r="DT10" s="629"/>
      <c r="DU10" s="629"/>
      <c r="DV10" s="629"/>
      <c r="DW10" s="629"/>
      <c r="DX10" s="629"/>
      <c r="DY10" s="629"/>
      <c r="DZ10" s="629"/>
      <c r="EA10" s="629"/>
      <c r="EB10" s="629"/>
      <c r="EC10" s="673"/>
    </row>
    <row r="11" spans="2:143" ht="11.25" customHeight="1" x14ac:dyDescent="0.15">
      <c r="B11" s="625" t="s">
        <v>242</v>
      </c>
      <c r="C11" s="626"/>
      <c r="D11" s="626"/>
      <c r="E11" s="626"/>
      <c r="F11" s="626"/>
      <c r="G11" s="626"/>
      <c r="H11" s="626"/>
      <c r="I11" s="626"/>
      <c r="J11" s="626"/>
      <c r="K11" s="626"/>
      <c r="L11" s="626"/>
      <c r="M11" s="626"/>
      <c r="N11" s="626"/>
      <c r="O11" s="626"/>
      <c r="P11" s="626"/>
      <c r="Q11" s="627"/>
      <c r="R11" s="628">
        <v>310054</v>
      </c>
      <c r="S11" s="629"/>
      <c r="T11" s="629"/>
      <c r="U11" s="629"/>
      <c r="V11" s="629"/>
      <c r="W11" s="629"/>
      <c r="X11" s="629"/>
      <c r="Y11" s="630"/>
      <c r="Z11" s="631">
        <v>2.7</v>
      </c>
      <c r="AA11" s="632"/>
      <c r="AB11" s="632"/>
      <c r="AC11" s="633"/>
      <c r="AD11" s="634">
        <v>310054</v>
      </c>
      <c r="AE11" s="629"/>
      <c r="AF11" s="629"/>
      <c r="AG11" s="629"/>
      <c r="AH11" s="629"/>
      <c r="AI11" s="629"/>
      <c r="AJ11" s="629"/>
      <c r="AK11" s="630"/>
      <c r="AL11" s="631">
        <v>5.9</v>
      </c>
      <c r="AM11" s="632"/>
      <c r="AN11" s="632"/>
      <c r="AO11" s="657"/>
      <c r="AP11" s="625" t="s">
        <v>243</v>
      </c>
      <c r="AQ11" s="626"/>
      <c r="AR11" s="626"/>
      <c r="AS11" s="626"/>
      <c r="AT11" s="626"/>
      <c r="AU11" s="626"/>
      <c r="AV11" s="626"/>
      <c r="AW11" s="626"/>
      <c r="AX11" s="626"/>
      <c r="AY11" s="626"/>
      <c r="AZ11" s="626"/>
      <c r="BA11" s="626"/>
      <c r="BB11" s="626"/>
      <c r="BC11" s="626"/>
      <c r="BD11" s="626"/>
      <c r="BE11" s="626"/>
      <c r="BF11" s="627"/>
      <c r="BG11" s="628">
        <v>33464</v>
      </c>
      <c r="BH11" s="629"/>
      <c r="BI11" s="629"/>
      <c r="BJ11" s="629"/>
      <c r="BK11" s="629"/>
      <c r="BL11" s="629"/>
      <c r="BM11" s="629"/>
      <c r="BN11" s="630"/>
      <c r="BO11" s="655">
        <v>2.4</v>
      </c>
      <c r="BP11" s="655"/>
      <c r="BQ11" s="655"/>
      <c r="BR11" s="655"/>
      <c r="BS11" s="656">
        <v>9202</v>
      </c>
      <c r="BT11" s="656"/>
      <c r="BU11" s="656"/>
      <c r="BV11" s="656"/>
      <c r="BW11" s="656"/>
      <c r="BX11" s="656"/>
      <c r="BY11" s="656"/>
      <c r="BZ11" s="656"/>
      <c r="CA11" s="656"/>
      <c r="CB11" s="714"/>
      <c r="CD11" s="665" t="s">
        <v>244</v>
      </c>
      <c r="CE11" s="666"/>
      <c r="CF11" s="666"/>
      <c r="CG11" s="666"/>
      <c r="CH11" s="666"/>
      <c r="CI11" s="666"/>
      <c r="CJ11" s="666"/>
      <c r="CK11" s="666"/>
      <c r="CL11" s="666"/>
      <c r="CM11" s="666"/>
      <c r="CN11" s="666"/>
      <c r="CO11" s="666"/>
      <c r="CP11" s="666"/>
      <c r="CQ11" s="667"/>
      <c r="CR11" s="628">
        <v>722921</v>
      </c>
      <c r="CS11" s="629"/>
      <c r="CT11" s="629"/>
      <c r="CU11" s="629"/>
      <c r="CV11" s="629"/>
      <c r="CW11" s="629"/>
      <c r="CX11" s="629"/>
      <c r="CY11" s="630"/>
      <c r="CZ11" s="655">
        <v>6.6</v>
      </c>
      <c r="DA11" s="655"/>
      <c r="DB11" s="655"/>
      <c r="DC11" s="655"/>
      <c r="DD11" s="634">
        <v>161107</v>
      </c>
      <c r="DE11" s="629"/>
      <c r="DF11" s="629"/>
      <c r="DG11" s="629"/>
      <c r="DH11" s="629"/>
      <c r="DI11" s="629"/>
      <c r="DJ11" s="629"/>
      <c r="DK11" s="629"/>
      <c r="DL11" s="629"/>
      <c r="DM11" s="629"/>
      <c r="DN11" s="629"/>
      <c r="DO11" s="629"/>
      <c r="DP11" s="630"/>
      <c r="DQ11" s="634">
        <v>325117</v>
      </c>
      <c r="DR11" s="629"/>
      <c r="DS11" s="629"/>
      <c r="DT11" s="629"/>
      <c r="DU11" s="629"/>
      <c r="DV11" s="629"/>
      <c r="DW11" s="629"/>
      <c r="DX11" s="629"/>
      <c r="DY11" s="629"/>
      <c r="DZ11" s="629"/>
      <c r="EA11" s="629"/>
      <c r="EB11" s="629"/>
      <c r="EC11" s="673"/>
    </row>
    <row r="12" spans="2:143" ht="11.25" customHeight="1" x14ac:dyDescent="0.15">
      <c r="B12" s="625" t="s">
        <v>245</v>
      </c>
      <c r="C12" s="626"/>
      <c r="D12" s="626"/>
      <c r="E12" s="626"/>
      <c r="F12" s="626"/>
      <c r="G12" s="626"/>
      <c r="H12" s="626"/>
      <c r="I12" s="626"/>
      <c r="J12" s="626"/>
      <c r="K12" s="626"/>
      <c r="L12" s="626"/>
      <c r="M12" s="626"/>
      <c r="N12" s="626"/>
      <c r="O12" s="626"/>
      <c r="P12" s="626"/>
      <c r="Q12" s="627"/>
      <c r="R12" s="628" t="s">
        <v>127</v>
      </c>
      <c r="S12" s="629"/>
      <c r="T12" s="629"/>
      <c r="U12" s="629"/>
      <c r="V12" s="629"/>
      <c r="W12" s="629"/>
      <c r="X12" s="629"/>
      <c r="Y12" s="630"/>
      <c r="Z12" s="655" t="s">
        <v>127</v>
      </c>
      <c r="AA12" s="655"/>
      <c r="AB12" s="655"/>
      <c r="AC12" s="655"/>
      <c r="AD12" s="656" t="s">
        <v>127</v>
      </c>
      <c r="AE12" s="656"/>
      <c r="AF12" s="656"/>
      <c r="AG12" s="656"/>
      <c r="AH12" s="656"/>
      <c r="AI12" s="656"/>
      <c r="AJ12" s="656"/>
      <c r="AK12" s="656"/>
      <c r="AL12" s="631" t="s">
        <v>127</v>
      </c>
      <c r="AM12" s="632"/>
      <c r="AN12" s="632"/>
      <c r="AO12" s="657"/>
      <c r="AP12" s="625" t="s">
        <v>246</v>
      </c>
      <c r="AQ12" s="626"/>
      <c r="AR12" s="626"/>
      <c r="AS12" s="626"/>
      <c r="AT12" s="626"/>
      <c r="AU12" s="626"/>
      <c r="AV12" s="626"/>
      <c r="AW12" s="626"/>
      <c r="AX12" s="626"/>
      <c r="AY12" s="626"/>
      <c r="AZ12" s="626"/>
      <c r="BA12" s="626"/>
      <c r="BB12" s="626"/>
      <c r="BC12" s="626"/>
      <c r="BD12" s="626"/>
      <c r="BE12" s="626"/>
      <c r="BF12" s="627"/>
      <c r="BG12" s="628">
        <v>734423</v>
      </c>
      <c r="BH12" s="629"/>
      <c r="BI12" s="629"/>
      <c r="BJ12" s="629"/>
      <c r="BK12" s="629"/>
      <c r="BL12" s="629"/>
      <c r="BM12" s="629"/>
      <c r="BN12" s="630"/>
      <c r="BO12" s="655">
        <v>53.8</v>
      </c>
      <c r="BP12" s="655"/>
      <c r="BQ12" s="655"/>
      <c r="BR12" s="655"/>
      <c r="BS12" s="656" t="s">
        <v>127</v>
      </c>
      <c r="BT12" s="656"/>
      <c r="BU12" s="656"/>
      <c r="BV12" s="656"/>
      <c r="BW12" s="656"/>
      <c r="BX12" s="656"/>
      <c r="BY12" s="656"/>
      <c r="BZ12" s="656"/>
      <c r="CA12" s="656"/>
      <c r="CB12" s="714"/>
      <c r="CD12" s="665" t="s">
        <v>247</v>
      </c>
      <c r="CE12" s="666"/>
      <c r="CF12" s="666"/>
      <c r="CG12" s="666"/>
      <c r="CH12" s="666"/>
      <c r="CI12" s="666"/>
      <c r="CJ12" s="666"/>
      <c r="CK12" s="666"/>
      <c r="CL12" s="666"/>
      <c r="CM12" s="666"/>
      <c r="CN12" s="666"/>
      <c r="CO12" s="666"/>
      <c r="CP12" s="666"/>
      <c r="CQ12" s="667"/>
      <c r="CR12" s="628">
        <v>631223</v>
      </c>
      <c r="CS12" s="629"/>
      <c r="CT12" s="629"/>
      <c r="CU12" s="629"/>
      <c r="CV12" s="629"/>
      <c r="CW12" s="629"/>
      <c r="CX12" s="629"/>
      <c r="CY12" s="630"/>
      <c r="CZ12" s="655">
        <v>5.8</v>
      </c>
      <c r="DA12" s="655"/>
      <c r="DB12" s="655"/>
      <c r="DC12" s="655"/>
      <c r="DD12" s="634">
        <v>75339</v>
      </c>
      <c r="DE12" s="629"/>
      <c r="DF12" s="629"/>
      <c r="DG12" s="629"/>
      <c r="DH12" s="629"/>
      <c r="DI12" s="629"/>
      <c r="DJ12" s="629"/>
      <c r="DK12" s="629"/>
      <c r="DL12" s="629"/>
      <c r="DM12" s="629"/>
      <c r="DN12" s="629"/>
      <c r="DO12" s="629"/>
      <c r="DP12" s="630"/>
      <c r="DQ12" s="634">
        <v>372276</v>
      </c>
      <c r="DR12" s="629"/>
      <c r="DS12" s="629"/>
      <c r="DT12" s="629"/>
      <c r="DU12" s="629"/>
      <c r="DV12" s="629"/>
      <c r="DW12" s="629"/>
      <c r="DX12" s="629"/>
      <c r="DY12" s="629"/>
      <c r="DZ12" s="629"/>
      <c r="EA12" s="629"/>
      <c r="EB12" s="629"/>
      <c r="EC12" s="673"/>
    </row>
    <row r="13" spans="2:143" ht="11.25" customHeight="1" x14ac:dyDescent="0.15">
      <c r="B13" s="625" t="s">
        <v>248</v>
      </c>
      <c r="C13" s="626"/>
      <c r="D13" s="626"/>
      <c r="E13" s="626"/>
      <c r="F13" s="626"/>
      <c r="G13" s="626"/>
      <c r="H13" s="626"/>
      <c r="I13" s="626"/>
      <c r="J13" s="626"/>
      <c r="K13" s="626"/>
      <c r="L13" s="626"/>
      <c r="M13" s="626"/>
      <c r="N13" s="626"/>
      <c r="O13" s="626"/>
      <c r="P13" s="626"/>
      <c r="Q13" s="627"/>
      <c r="R13" s="628" t="s">
        <v>127</v>
      </c>
      <c r="S13" s="629"/>
      <c r="T13" s="629"/>
      <c r="U13" s="629"/>
      <c r="V13" s="629"/>
      <c r="W13" s="629"/>
      <c r="X13" s="629"/>
      <c r="Y13" s="630"/>
      <c r="Z13" s="655" t="s">
        <v>127</v>
      </c>
      <c r="AA13" s="655"/>
      <c r="AB13" s="655"/>
      <c r="AC13" s="655"/>
      <c r="AD13" s="656" t="s">
        <v>127</v>
      </c>
      <c r="AE13" s="656"/>
      <c r="AF13" s="656"/>
      <c r="AG13" s="656"/>
      <c r="AH13" s="656"/>
      <c r="AI13" s="656"/>
      <c r="AJ13" s="656"/>
      <c r="AK13" s="656"/>
      <c r="AL13" s="631" t="s">
        <v>127</v>
      </c>
      <c r="AM13" s="632"/>
      <c r="AN13" s="632"/>
      <c r="AO13" s="657"/>
      <c r="AP13" s="625" t="s">
        <v>249</v>
      </c>
      <c r="AQ13" s="626"/>
      <c r="AR13" s="626"/>
      <c r="AS13" s="626"/>
      <c r="AT13" s="626"/>
      <c r="AU13" s="626"/>
      <c r="AV13" s="626"/>
      <c r="AW13" s="626"/>
      <c r="AX13" s="626"/>
      <c r="AY13" s="626"/>
      <c r="AZ13" s="626"/>
      <c r="BA13" s="626"/>
      <c r="BB13" s="626"/>
      <c r="BC13" s="626"/>
      <c r="BD13" s="626"/>
      <c r="BE13" s="626"/>
      <c r="BF13" s="627"/>
      <c r="BG13" s="628">
        <v>727469</v>
      </c>
      <c r="BH13" s="629"/>
      <c r="BI13" s="629"/>
      <c r="BJ13" s="629"/>
      <c r="BK13" s="629"/>
      <c r="BL13" s="629"/>
      <c r="BM13" s="629"/>
      <c r="BN13" s="630"/>
      <c r="BO13" s="655">
        <v>53.2</v>
      </c>
      <c r="BP13" s="655"/>
      <c r="BQ13" s="655"/>
      <c r="BR13" s="655"/>
      <c r="BS13" s="656" t="s">
        <v>127</v>
      </c>
      <c r="BT13" s="656"/>
      <c r="BU13" s="656"/>
      <c r="BV13" s="656"/>
      <c r="BW13" s="656"/>
      <c r="BX13" s="656"/>
      <c r="BY13" s="656"/>
      <c r="BZ13" s="656"/>
      <c r="CA13" s="656"/>
      <c r="CB13" s="714"/>
      <c r="CD13" s="665" t="s">
        <v>250</v>
      </c>
      <c r="CE13" s="666"/>
      <c r="CF13" s="666"/>
      <c r="CG13" s="666"/>
      <c r="CH13" s="666"/>
      <c r="CI13" s="666"/>
      <c r="CJ13" s="666"/>
      <c r="CK13" s="666"/>
      <c r="CL13" s="666"/>
      <c r="CM13" s="666"/>
      <c r="CN13" s="666"/>
      <c r="CO13" s="666"/>
      <c r="CP13" s="666"/>
      <c r="CQ13" s="667"/>
      <c r="CR13" s="628">
        <v>1264641</v>
      </c>
      <c r="CS13" s="629"/>
      <c r="CT13" s="629"/>
      <c r="CU13" s="629"/>
      <c r="CV13" s="629"/>
      <c r="CW13" s="629"/>
      <c r="CX13" s="629"/>
      <c r="CY13" s="630"/>
      <c r="CZ13" s="655">
        <v>11.6</v>
      </c>
      <c r="DA13" s="655"/>
      <c r="DB13" s="655"/>
      <c r="DC13" s="655"/>
      <c r="DD13" s="634">
        <v>493617</v>
      </c>
      <c r="DE13" s="629"/>
      <c r="DF13" s="629"/>
      <c r="DG13" s="629"/>
      <c r="DH13" s="629"/>
      <c r="DI13" s="629"/>
      <c r="DJ13" s="629"/>
      <c r="DK13" s="629"/>
      <c r="DL13" s="629"/>
      <c r="DM13" s="629"/>
      <c r="DN13" s="629"/>
      <c r="DO13" s="629"/>
      <c r="DP13" s="630"/>
      <c r="DQ13" s="634">
        <v>791600</v>
      </c>
      <c r="DR13" s="629"/>
      <c r="DS13" s="629"/>
      <c r="DT13" s="629"/>
      <c r="DU13" s="629"/>
      <c r="DV13" s="629"/>
      <c r="DW13" s="629"/>
      <c r="DX13" s="629"/>
      <c r="DY13" s="629"/>
      <c r="DZ13" s="629"/>
      <c r="EA13" s="629"/>
      <c r="EB13" s="629"/>
      <c r="EC13" s="673"/>
    </row>
    <row r="14" spans="2:143" ht="11.25" customHeight="1" x14ac:dyDescent="0.15">
      <c r="B14" s="625" t="s">
        <v>251</v>
      </c>
      <c r="C14" s="626"/>
      <c r="D14" s="626"/>
      <c r="E14" s="626"/>
      <c r="F14" s="626"/>
      <c r="G14" s="626"/>
      <c r="H14" s="626"/>
      <c r="I14" s="626"/>
      <c r="J14" s="626"/>
      <c r="K14" s="626"/>
      <c r="L14" s="626"/>
      <c r="M14" s="626"/>
      <c r="N14" s="626"/>
      <c r="O14" s="626"/>
      <c r="P14" s="626"/>
      <c r="Q14" s="627"/>
      <c r="R14" s="628" t="s">
        <v>127</v>
      </c>
      <c r="S14" s="629"/>
      <c r="T14" s="629"/>
      <c r="U14" s="629"/>
      <c r="V14" s="629"/>
      <c r="W14" s="629"/>
      <c r="X14" s="629"/>
      <c r="Y14" s="630"/>
      <c r="Z14" s="655" t="s">
        <v>127</v>
      </c>
      <c r="AA14" s="655"/>
      <c r="AB14" s="655"/>
      <c r="AC14" s="655"/>
      <c r="AD14" s="656" t="s">
        <v>127</v>
      </c>
      <c r="AE14" s="656"/>
      <c r="AF14" s="656"/>
      <c r="AG14" s="656"/>
      <c r="AH14" s="656"/>
      <c r="AI14" s="656"/>
      <c r="AJ14" s="656"/>
      <c r="AK14" s="656"/>
      <c r="AL14" s="631" t="s">
        <v>127</v>
      </c>
      <c r="AM14" s="632"/>
      <c r="AN14" s="632"/>
      <c r="AO14" s="657"/>
      <c r="AP14" s="625" t="s">
        <v>252</v>
      </c>
      <c r="AQ14" s="626"/>
      <c r="AR14" s="626"/>
      <c r="AS14" s="626"/>
      <c r="AT14" s="626"/>
      <c r="AU14" s="626"/>
      <c r="AV14" s="626"/>
      <c r="AW14" s="626"/>
      <c r="AX14" s="626"/>
      <c r="AY14" s="626"/>
      <c r="AZ14" s="626"/>
      <c r="BA14" s="626"/>
      <c r="BB14" s="626"/>
      <c r="BC14" s="626"/>
      <c r="BD14" s="626"/>
      <c r="BE14" s="626"/>
      <c r="BF14" s="627"/>
      <c r="BG14" s="628">
        <v>54713</v>
      </c>
      <c r="BH14" s="629"/>
      <c r="BI14" s="629"/>
      <c r="BJ14" s="629"/>
      <c r="BK14" s="629"/>
      <c r="BL14" s="629"/>
      <c r="BM14" s="629"/>
      <c r="BN14" s="630"/>
      <c r="BO14" s="655">
        <v>4</v>
      </c>
      <c r="BP14" s="655"/>
      <c r="BQ14" s="655"/>
      <c r="BR14" s="655"/>
      <c r="BS14" s="656" t="s">
        <v>127</v>
      </c>
      <c r="BT14" s="656"/>
      <c r="BU14" s="656"/>
      <c r="BV14" s="656"/>
      <c r="BW14" s="656"/>
      <c r="BX14" s="656"/>
      <c r="BY14" s="656"/>
      <c r="BZ14" s="656"/>
      <c r="CA14" s="656"/>
      <c r="CB14" s="714"/>
      <c r="CD14" s="665" t="s">
        <v>253</v>
      </c>
      <c r="CE14" s="666"/>
      <c r="CF14" s="666"/>
      <c r="CG14" s="666"/>
      <c r="CH14" s="666"/>
      <c r="CI14" s="666"/>
      <c r="CJ14" s="666"/>
      <c r="CK14" s="666"/>
      <c r="CL14" s="666"/>
      <c r="CM14" s="666"/>
      <c r="CN14" s="666"/>
      <c r="CO14" s="666"/>
      <c r="CP14" s="666"/>
      <c r="CQ14" s="667"/>
      <c r="CR14" s="628">
        <v>439428</v>
      </c>
      <c r="CS14" s="629"/>
      <c r="CT14" s="629"/>
      <c r="CU14" s="629"/>
      <c r="CV14" s="629"/>
      <c r="CW14" s="629"/>
      <c r="CX14" s="629"/>
      <c r="CY14" s="630"/>
      <c r="CZ14" s="655">
        <v>4</v>
      </c>
      <c r="DA14" s="655"/>
      <c r="DB14" s="655"/>
      <c r="DC14" s="655"/>
      <c r="DD14" s="634">
        <v>89283</v>
      </c>
      <c r="DE14" s="629"/>
      <c r="DF14" s="629"/>
      <c r="DG14" s="629"/>
      <c r="DH14" s="629"/>
      <c r="DI14" s="629"/>
      <c r="DJ14" s="629"/>
      <c r="DK14" s="629"/>
      <c r="DL14" s="629"/>
      <c r="DM14" s="629"/>
      <c r="DN14" s="629"/>
      <c r="DO14" s="629"/>
      <c r="DP14" s="630"/>
      <c r="DQ14" s="634">
        <v>279170</v>
      </c>
      <c r="DR14" s="629"/>
      <c r="DS14" s="629"/>
      <c r="DT14" s="629"/>
      <c r="DU14" s="629"/>
      <c r="DV14" s="629"/>
      <c r="DW14" s="629"/>
      <c r="DX14" s="629"/>
      <c r="DY14" s="629"/>
      <c r="DZ14" s="629"/>
      <c r="EA14" s="629"/>
      <c r="EB14" s="629"/>
      <c r="EC14" s="673"/>
    </row>
    <row r="15" spans="2:143" ht="11.25" customHeight="1" x14ac:dyDescent="0.15">
      <c r="B15" s="625" t="s">
        <v>254</v>
      </c>
      <c r="C15" s="626"/>
      <c r="D15" s="626"/>
      <c r="E15" s="626"/>
      <c r="F15" s="626"/>
      <c r="G15" s="626"/>
      <c r="H15" s="626"/>
      <c r="I15" s="626"/>
      <c r="J15" s="626"/>
      <c r="K15" s="626"/>
      <c r="L15" s="626"/>
      <c r="M15" s="626"/>
      <c r="N15" s="626"/>
      <c r="O15" s="626"/>
      <c r="P15" s="626"/>
      <c r="Q15" s="627"/>
      <c r="R15" s="628" t="s">
        <v>127</v>
      </c>
      <c r="S15" s="629"/>
      <c r="T15" s="629"/>
      <c r="U15" s="629"/>
      <c r="V15" s="629"/>
      <c r="W15" s="629"/>
      <c r="X15" s="629"/>
      <c r="Y15" s="630"/>
      <c r="Z15" s="655" t="s">
        <v>127</v>
      </c>
      <c r="AA15" s="655"/>
      <c r="AB15" s="655"/>
      <c r="AC15" s="655"/>
      <c r="AD15" s="656" t="s">
        <v>127</v>
      </c>
      <c r="AE15" s="656"/>
      <c r="AF15" s="656"/>
      <c r="AG15" s="656"/>
      <c r="AH15" s="656"/>
      <c r="AI15" s="656"/>
      <c r="AJ15" s="656"/>
      <c r="AK15" s="656"/>
      <c r="AL15" s="631" t="s">
        <v>127</v>
      </c>
      <c r="AM15" s="632"/>
      <c r="AN15" s="632"/>
      <c r="AO15" s="657"/>
      <c r="AP15" s="625" t="s">
        <v>255</v>
      </c>
      <c r="AQ15" s="626"/>
      <c r="AR15" s="626"/>
      <c r="AS15" s="626"/>
      <c r="AT15" s="626"/>
      <c r="AU15" s="626"/>
      <c r="AV15" s="626"/>
      <c r="AW15" s="626"/>
      <c r="AX15" s="626"/>
      <c r="AY15" s="626"/>
      <c r="AZ15" s="626"/>
      <c r="BA15" s="626"/>
      <c r="BB15" s="626"/>
      <c r="BC15" s="626"/>
      <c r="BD15" s="626"/>
      <c r="BE15" s="626"/>
      <c r="BF15" s="627"/>
      <c r="BG15" s="628">
        <v>57566</v>
      </c>
      <c r="BH15" s="629"/>
      <c r="BI15" s="629"/>
      <c r="BJ15" s="629"/>
      <c r="BK15" s="629"/>
      <c r="BL15" s="629"/>
      <c r="BM15" s="629"/>
      <c r="BN15" s="630"/>
      <c r="BO15" s="655">
        <v>4.2</v>
      </c>
      <c r="BP15" s="655"/>
      <c r="BQ15" s="655"/>
      <c r="BR15" s="655"/>
      <c r="BS15" s="656" t="s">
        <v>127</v>
      </c>
      <c r="BT15" s="656"/>
      <c r="BU15" s="656"/>
      <c r="BV15" s="656"/>
      <c r="BW15" s="656"/>
      <c r="BX15" s="656"/>
      <c r="BY15" s="656"/>
      <c r="BZ15" s="656"/>
      <c r="CA15" s="656"/>
      <c r="CB15" s="714"/>
      <c r="CD15" s="665" t="s">
        <v>256</v>
      </c>
      <c r="CE15" s="666"/>
      <c r="CF15" s="666"/>
      <c r="CG15" s="666"/>
      <c r="CH15" s="666"/>
      <c r="CI15" s="666"/>
      <c r="CJ15" s="666"/>
      <c r="CK15" s="666"/>
      <c r="CL15" s="666"/>
      <c r="CM15" s="666"/>
      <c r="CN15" s="666"/>
      <c r="CO15" s="666"/>
      <c r="CP15" s="666"/>
      <c r="CQ15" s="667"/>
      <c r="CR15" s="628">
        <v>1009925</v>
      </c>
      <c r="CS15" s="629"/>
      <c r="CT15" s="629"/>
      <c r="CU15" s="629"/>
      <c r="CV15" s="629"/>
      <c r="CW15" s="629"/>
      <c r="CX15" s="629"/>
      <c r="CY15" s="630"/>
      <c r="CZ15" s="655">
        <v>9.3000000000000007</v>
      </c>
      <c r="DA15" s="655"/>
      <c r="DB15" s="655"/>
      <c r="DC15" s="655"/>
      <c r="DD15" s="634">
        <v>366238</v>
      </c>
      <c r="DE15" s="629"/>
      <c r="DF15" s="629"/>
      <c r="DG15" s="629"/>
      <c r="DH15" s="629"/>
      <c r="DI15" s="629"/>
      <c r="DJ15" s="629"/>
      <c r="DK15" s="629"/>
      <c r="DL15" s="629"/>
      <c r="DM15" s="629"/>
      <c r="DN15" s="629"/>
      <c r="DO15" s="629"/>
      <c r="DP15" s="630"/>
      <c r="DQ15" s="634">
        <v>651547</v>
      </c>
      <c r="DR15" s="629"/>
      <c r="DS15" s="629"/>
      <c r="DT15" s="629"/>
      <c r="DU15" s="629"/>
      <c r="DV15" s="629"/>
      <c r="DW15" s="629"/>
      <c r="DX15" s="629"/>
      <c r="DY15" s="629"/>
      <c r="DZ15" s="629"/>
      <c r="EA15" s="629"/>
      <c r="EB15" s="629"/>
      <c r="EC15" s="673"/>
    </row>
    <row r="16" spans="2:143" ht="11.25" customHeight="1" x14ac:dyDescent="0.15">
      <c r="B16" s="625" t="s">
        <v>257</v>
      </c>
      <c r="C16" s="626"/>
      <c r="D16" s="626"/>
      <c r="E16" s="626"/>
      <c r="F16" s="626"/>
      <c r="G16" s="626"/>
      <c r="H16" s="626"/>
      <c r="I16" s="626"/>
      <c r="J16" s="626"/>
      <c r="K16" s="626"/>
      <c r="L16" s="626"/>
      <c r="M16" s="626"/>
      <c r="N16" s="626"/>
      <c r="O16" s="626"/>
      <c r="P16" s="626"/>
      <c r="Q16" s="627"/>
      <c r="R16" s="628">
        <v>6081</v>
      </c>
      <c r="S16" s="629"/>
      <c r="T16" s="629"/>
      <c r="U16" s="629"/>
      <c r="V16" s="629"/>
      <c r="W16" s="629"/>
      <c r="X16" s="629"/>
      <c r="Y16" s="630"/>
      <c r="Z16" s="655">
        <v>0.1</v>
      </c>
      <c r="AA16" s="655"/>
      <c r="AB16" s="655"/>
      <c r="AC16" s="655"/>
      <c r="AD16" s="656">
        <v>6081</v>
      </c>
      <c r="AE16" s="656"/>
      <c r="AF16" s="656"/>
      <c r="AG16" s="656"/>
      <c r="AH16" s="656"/>
      <c r="AI16" s="656"/>
      <c r="AJ16" s="656"/>
      <c r="AK16" s="656"/>
      <c r="AL16" s="631">
        <v>0.1</v>
      </c>
      <c r="AM16" s="632"/>
      <c r="AN16" s="632"/>
      <c r="AO16" s="657"/>
      <c r="AP16" s="625" t="s">
        <v>258</v>
      </c>
      <c r="AQ16" s="626"/>
      <c r="AR16" s="626"/>
      <c r="AS16" s="626"/>
      <c r="AT16" s="626"/>
      <c r="AU16" s="626"/>
      <c r="AV16" s="626"/>
      <c r="AW16" s="626"/>
      <c r="AX16" s="626"/>
      <c r="AY16" s="626"/>
      <c r="AZ16" s="626"/>
      <c r="BA16" s="626"/>
      <c r="BB16" s="626"/>
      <c r="BC16" s="626"/>
      <c r="BD16" s="626"/>
      <c r="BE16" s="626"/>
      <c r="BF16" s="627"/>
      <c r="BG16" s="628" t="s">
        <v>127</v>
      </c>
      <c r="BH16" s="629"/>
      <c r="BI16" s="629"/>
      <c r="BJ16" s="629"/>
      <c r="BK16" s="629"/>
      <c r="BL16" s="629"/>
      <c r="BM16" s="629"/>
      <c r="BN16" s="630"/>
      <c r="BO16" s="655" t="s">
        <v>127</v>
      </c>
      <c r="BP16" s="655"/>
      <c r="BQ16" s="655"/>
      <c r="BR16" s="655"/>
      <c r="BS16" s="656" t="s">
        <v>127</v>
      </c>
      <c r="BT16" s="656"/>
      <c r="BU16" s="656"/>
      <c r="BV16" s="656"/>
      <c r="BW16" s="656"/>
      <c r="BX16" s="656"/>
      <c r="BY16" s="656"/>
      <c r="BZ16" s="656"/>
      <c r="CA16" s="656"/>
      <c r="CB16" s="714"/>
      <c r="CD16" s="665" t="s">
        <v>259</v>
      </c>
      <c r="CE16" s="666"/>
      <c r="CF16" s="666"/>
      <c r="CG16" s="666"/>
      <c r="CH16" s="666"/>
      <c r="CI16" s="666"/>
      <c r="CJ16" s="666"/>
      <c r="CK16" s="666"/>
      <c r="CL16" s="666"/>
      <c r="CM16" s="666"/>
      <c r="CN16" s="666"/>
      <c r="CO16" s="666"/>
      <c r="CP16" s="666"/>
      <c r="CQ16" s="667"/>
      <c r="CR16" s="628" t="s">
        <v>127</v>
      </c>
      <c r="CS16" s="629"/>
      <c r="CT16" s="629"/>
      <c r="CU16" s="629"/>
      <c r="CV16" s="629"/>
      <c r="CW16" s="629"/>
      <c r="CX16" s="629"/>
      <c r="CY16" s="630"/>
      <c r="CZ16" s="655" t="s">
        <v>127</v>
      </c>
      <c r="DA16" s="655"/>
      <c r="DB16" s="655"/>
      <c r="DC16" s="655"/>
      <c r="DD16" s="634" t="s">
        <v>127</v>
      </c>
      <c r="DE16" s="629"/>
      <c r="DF16" s="629"/>
      <c r="DG16" s="629"/>
      <c r="DH16" s="629"/>
      <c r="DI16" s="629"/>
      <c r="DJ16" s="629"/>
      <c r="DK16" s="629"/>
      <c r="DL16" s="629"/>
      <c r="DM16" s="629"/>
      <c r="DN16" s="629"/>
      <c r="DO16" s="629"/>
      <c r="DP16" s="630"/>
      <c r="DQ16" s="634" t="s">
        <v>127</v>
      </c>
      <c r="DR16" s="629"/>
      <c r="DS16" s="629"/>
      <c r="DT16" s="629"/>
      <c r="DU16" s="629"/>
      <c r="DV16" s="629"/>
      <c r="DW16" s="629"/>
      <c r="DX16" s="629"/>
      <c r="DY16" s="629"/>
      <c r="DZ16" s="629"/>
      <c r="EA16" s="629"/>
      <c r="EB16" s="629"/>
      <c r="EC16" s="673"/>
    </row>
    <row r="17" spans="2:133" ht="11.25" customHeight="1" x14ac:dyDescent="0.15">
      <c r="B17" s="625" t="s">
        <v>260</v>
      </c>
      <c r="C17" s="626"/>
      <c r="D17" s="626"/>
      <c r="E17" s="626"/>
      <c r="F17" s="626"/>
      <c r="G17" s="626"/>
      <c r="H17" s="626"/>
      <c r="I17" s="626"/>
      <c r="J17" s="626"/>
      <c r="K17" s="626"/>
      <c r="L17" s="626"/>
      <c r="M17" s="626"/>
      <c r="N17" s="626"/>
      <c r="O17" s="626"/>
      <c r="P17" s="626"/>
      <c r="Q17" s="627"/>
      <c r="R17" s="628">
        <v>9891</v>
      </c>
      <c r="S17" s="629"/>
      <c r="T17" s="629"/>
      <c r="U17" s="629"/>
      <c r="V17" s="629"/>
      <c r="W17" s="629"/>
      <c r="X17" s="629"/>
      <c r="Y17" s="630"/>
      <c r="Z17" s="655">
        <v>0.1</v>
      </c>
      <c r="AA17" s="655"/>
      <c r="AB17" s="655"/>
      <c r="AC17" s="655"/>
      <c r="AD17" s="656">
        <v>9891</v>
      </c>
      <c r="AE17" s="656"/>
      <c r="AF17" s="656"/>
      <c r="AG17" s="656"/>
      <c r="AH17" s="656"/>
      <c r="AI17" s="656"/>
      <c r="AJ17" s="656"/>
      <c r="AK17" s="656"/>
      <c r="AL17" s="631">
        <v>0.2</v>
      </c>
      <c r="AM17" s="632"/>
      <c r="AN17" s="632"/>
      <c r="AO17" s="657"/>
      <c r="AP17" s="625" t="s">
        <v>261</v>
      </c>
      <c r="AQ17" s="626"/>
      <c r="AR17" s="626"/>
      <c r="AS17" s="626"/>
      <c r="AT17" s="626"/>
      <c r="AU17" s="626"/>
      <c r="AV17" s="626"/>
      <c r="AW17" s="626"/>
      <c r="AX17" s="626"/>
      <c r="AY17" s="626"/>
      <c r="AZ17" s="626"/>
      <c r="BA17" s="626"/>
      <c r="BB17" s="626"/>
      <c r="BC17" s="626"/>
      <c r="BD17" s="626"/>
      <c r="BE17" s="626"/>
      <c r="BF17" s="627"/>
      <c r="BG17" s="628" t="s">
        <v>127</v>
      </c>
      <c r="BH17" s="629"/>
      <c r="BI17" s="629"/>
      <c r="BJ17" s="629"/>
      <c r="BK17" s="629"/>
      <c r="BL17" s="629"/>
      <c r="BM17" s="629"/>
      <c r="BN17" s="630"/>
      <c r="BO17" s="655" t="s">
        <v>127</v>
      </c>
      <c r="BP17" s="655"/>
      <c r="BQ17" s="655"/>
      <c r="BR17" s="655"/>
      <c r="BS17" s="656" t="s">
        <v>127</v>
      </c>
      <c r="BT17" s="656"/>
      <c r="BU17" s="656"/>
      <c r="BV17" s="656"/>
      <c r="BW17" s="656"/>
      <c r="BX17" s="656"/>
      <c r="BY17" s="656"/>
      <c r="BZ17" s="656"/>
      <c r="CA17" s="656"/>
      <c r="CB17" s="714"/>
      <c r="CD17" s="665" t="s">
        <v>262</v>
      </c>
      <c r="CE17" s="666"/>
      <c r="CF17" s="666"/>
      <c r="CG17" s="666"/>
      <c r="CH17" s="666"/>
      <c r="CI17" s="666"/>
      <c r="CJ17" s="666"/>
      <c r="CK17" s="666"/>
      <c r="CL17" s="666"/>
      <c r="CM17" s="666"/>
      <c r="CN17" s="666"/>
      <c r="CO17" s="666"/>
      <c r="CP17" s="666"/>
      <c r="CQ17" s="667"/>
      <c r="CR17" s="628">
        <v>1117365</v>
      </c>
      <c r="CS17" s="629"/>
      <c r="CT17" s="629"/>
      <c r="CU17" s="629"/>
      <c r="CV17" s="629"/>
      <c r="CW17" s="629"/>
      <c r="CX17" s="629"/>
      <c r="CY17" s="630"/>
      <c r="CZ17" s="655">
        <v>10.199999999999999</v>
      </c>
      <c r="DA17" s="655"/>
      <c r="DB17" s="655"/>
      <c r="DC17" s="655"/>
      <c r="DD17" s="634" t="s">
        <v>127</v>
      </c>
      <c r="DE17" s="629"/>
      <c r="DF17" s="629"/>
      <c r="DG17" s="629"/>
      <c r="DH17" s="629"/>
      <c r="DI17" s="629"/>
      <c r="DJ17" s="629"/>
      <c r="DK17" s="629"/>
      <c r="DL17" s="629"/>
      <c r="DM17" s="629"/>
      <c r="DN17" s="629"/>
      <c r="DO17" s="629"/>
      <c r="DP17" s="630"/>
      <c r="DQ17" s="634">
        <v>1117365</v>
      </c>
      <c r="DR17" s="629"/>
      <c r="DS17" s="629"/>
      <c r="DT17" s="629"/>
      <c r="DU17" s="629"/>
      <c r="DV17" s="629"/>
      <c r="DW17" s="629"/>
      <c r="DX17" s="629"/>
      <c r="DY17" s="629"/>
      <c r="DZ17" s="629"/>
      <c r="EA17" s="629"/>
      <c r="EB17" s="629"/>
      <c r="EC17" s="673"/>
    </row>
    <row r="18" spans="2:133" ht="11.25" customHeight="1" x14ac:dyDescent="0.15">
      <c r="B18" s="625" t="s">
        <v>263</v>
      </c>
      <c r="C18" s="626"/>
      <c r="D18" s="626"/>
      <c r="E18" s="626"/>
      <c r="F18" s="626"/>
      <c r="G18" s="626"/>
      <c r="H18" s="626"/>
      <c r="I18" s="626"/>
      <c r="J18" s="626"/>
      <c r="K18" s="626"/>
      <c r="L18" s="626"/>
      <c r="M18" s="626"/>
      <c r="N18" s="626"/>
      <c r="O18" s="626"/>
      <c r="P18" s="626"/>
      <c r="Q18" s="627"/>
      <c r="R18" s="628">
        <v>20873</v>
      </c>
      <c r="S18" s="629"/>
      <c r="T18" s="629"/>
      <c r="U18" s="629"/>
      <c r="V18" s="629"/>
      <c r="W18" s="629"/>
      <c r="X18" s="629"/>
      <c r="Y18" s="630"/>
      <c r="Z18" s="655">
        <v>0.2</v>
      </c>
      <c r="AA18" s="655"/>
      <c r="AB18" s="655"/>
      <c r="AC18" s="655"/>
      <c r="AD18" s="656">
        <v>20873</v>
      </c>
      <c r="AE18" s="656"/>
      <c r="AF18" s="656"/>
      <c r="AG18" s="656"/>
      <c r="AH18" s="656"/>
      <c r="AI18" s="656"/>
      <c r="AJ18" s="656"/>
      <c r="AK18" s="656"/>
      <c r="AL18" s="631">
        <v>0.40000000596046448</v>
      </c>
      <c r="AM18" s="632"/>
      <c r="AN18" s="632"/>
      <c r="AO18" s="657"/>
      <c r="AP18" s="625" t="s">
        <v>264</v>
      </c>
      <c r="AQ18" s="626"/>
      <c r="AR18" s="626"/>
      <c r="AS18" s="626"/>
      <c r="AT18" s="626"/>
      <c r="AU18" s="626"/>
      <c r="AV18" s="626"/>
      <c r="AW18" s="626"/>
      <c r="AX18" s="626"/>
      <c r="AY18" s="626"/>
      <c r="AZ18" s="626"/>
      <c r="BA18" s="626"/>
      <c r="BB18" s="626"/>
      <c r="BC18" s="626"/>
      <c r="BD18" s="626"/>
      <c r="BE18" s="626"/>
      <c r="BF18" s="627"/>
      <c r="BG18" s="628" t="s">
        <v>127</v>
      </c>
      <c r="BH18" s="629"/>
      <c r="BI18" s="629"/>
      <c r="BJ18" s="629"/>
      <c r="BK18" s="629"/>
      <c r="BL18" s="629"/>
      <c r="BM18" s="629"/>
      <c r="BN18" s="630"/>
      <c r="BO18" s="655" t="s">
        <v>127</v>
      </c>
      <c r="BP18" s="655"/>
      <c r="BQ18" s="655"/>
      <c r="BR18" s="655"/>
      <c r="BS18" s="656" t="s">
        <v>127</v>
      </c>
      <c r="BT18" s="656"/>
      <c r="BU18" s="656"/>
      <c r="BV18" s="656"/>
      <c r="BW18" s="656"/>
      <c r="BX18" s="656"/>
      <c r="BY18" s="656"/>
      <c r="BZ18" s="656"/>
      <c r="CA18" s="656"/>
      <c r="CB18" s="714"/>
      <c r="CD18" s="665" t="s">
        <v>265</v>
      </c>
      <c r="CE18" s="666"/>
      <c r="CF18" s="666"/>
      <c r="CG18" s="666"/>
      <c r="CH18" s="666"/>
      <c r="CI18" s="666"/>
      <c r="CJ18" s="666"/>
      <c r="CK18" s="666"/>
      <c r="CL18" s="666"/>
      <c r="CM18" s="666"/>
      <c r="CN18" s="666"/>
      <c r="CO18" s="666"/>
      <c r="CP18" s="666"/>
      <c r="CQ18" s="667"/>
      <c r="CR18" s="628" t="s">
        <v>127</v>
      </c>
      <c r="CS18" s="629"/>
      <c r="CT18" s="629"/>
      <c r="CU18" s="629"/>
      <c r="CV18" s="629"/>
      <c r="CW18" s="629"/>
      <c r="CX18" s="629"/>
      <c r="CY18" s="630"/>
      <c r="CZ18" s="655" t="s">
        <v>127</v>
      </c>
      <c r="DA18" s="655"/>
      <c r="DB18" s="655"/>
      <c r="DC18" s="655"/>
      <c r="DD18" s="634" t="s">
        <v>127</v>
      </c>
      <c r="DE18" s="629"/>
      <c r="DF18" s="629"/>
      <c r="DG18" s="629"/>
      <c r="DH18" s="629"/>
      <c r="DI18" s="629"/>
      <c r="DJ18" s="629"/>
      <c r="DK18" s="629"/>
      <c r="DL18" s="629"/>
      <c r="DM18" s="629"/>
      <c r="DN18" s="629"/>
      <c r="DO18" s="629"/>
      <c r="DP18" s="630"/>
      <c r="DQ18" s="634" t="s">
        <v>127</v>
      </c>
      <c r="DR18" s="629"/>
      <c r="DS18" s="629"/>
      <c r="DT18" s="629"/>
      <c r="DU18" s="629"/>
      <c r="DV18" s="629"/>
      <c r="DW18" s="629"/>
      <c r="DX18" s="629"/>
      <c r="DY18" s="629"/>
      <c r="DZ18" s="629"/>
      <c r="EA18" s="629"/>
      <c r="EB18" s="629"/>
      <c r="EC18" s="673"/>
    </row>
    <row r="19" spans="2:133" ht="11.25" customHeight="1" x14ac:dyDescent="0.15">
      <c r="B19" s="625" t="s">
        <v>266</v>
      </c>
      <c r="C19" s="626"/>
      <c r="D19" s="626"/>
      <c r="E19" s="626"/>
      <c r="F19" s="626"/>
      <c r="G19" s="626"/>
      <c r="H19" s="626"/>
      <c r="I19" s="626"/>
      <c r="J19" s="626"/>
      <c r="K19" s="626"/>
      <c r="L19" s="626"/>
      <c r="M19" s="626"/>
      <c r="N19" s="626"/>
      <c r="O19" s="626"/>
      <c r="P19" s="626"/>
      <c r="Q19" s="627"/>
      <c r="R19" s="628">
        <v>5163</v>
      </c>
      <c r="S19" s="629"/>
      <c r="T19" s="629"/>
      <c r="U19" s="629"/>
      <c r="V19" s="629"/>
      <c r="W19" s="629"/>
      <c r="X19" s="629"/>
      <c r="Y19" s="630"/>
      <c r="Z19" s="655">
        <v>0</v>
      </c>
      <c r="AA19" s="655"/>
      <c r="AB19" s="655"/>
      <c r="AC19" s="655"/>
      <c r="AD19" s="656">
        <v>5163</v>
      </c>
      <c r="AE19" s="656"/>
      <c r="AF19" s="656"/>
      <c r="AG19" s="656"/>
      <c r="AH19" s="656"/>
      <c r="AI19" s="656"/>
      <c r="AJ19" s="656"/>
      <c r="AK19" s="656"/>
      <c r="AL19" s="631">
        <v>0.1</v>
      </c>
      <c r="AM19" s="632"/>
      <c r="AN19" s="632"/>
      <c r="AO19" s="657"/>
      <c r="AP19" s="625" t="s">
        <v>267</v>
      </c>
      <c r="AQ19" s="626"/>
      <c r="AR19" s="626"/>
      <c r="AS19" s="626"/>
      <c r="AT19" s="626"/>
      <c r="AU19" s="626"/>
      <c r="AV19" s="626"/>
      <c r="AW19" s="626"/>
      <c r="AX19" s="626"/>
      <c r="AY19" s="626"/>
      <c r="AZ19" s="626"/>
      <c r="BA19" s="626"/>
      <c r="BB19" s="626"/>
      <c r="BC19" s="626"/>
      <c r="BD19" s="626"/>
      <c r="BE19" s="626"/>
      <c r="BF19" s="627"/>
      <c r="BG19" s="628">
        <v>10330</v>
      </c>
      <c r="BH19" s="629"/>
      <c r="BI19" s="629"/>
      <c r="BJ19" s="629"/>
      <c r="BK19" s="629"/>
      <c r="BL19" s="629"/>
      <c r="BM19" s="629"/>
      <c r="BN19" s="630"/>
      <c r="BO19" s="655">
        <v>0.8</v>
      </c>
      <c r="BP19" s="655"/>
      <c r="BQ19" s="655"/>
      <c r="BR19" s="655"/>
      <c r="BS19" s="656" t="s">
        <v>127</v>
      </c>
      <c r="BT19" s="656"/>
      <c r="BU19" s="656"/>
      <c r="BV19" s="656"/>
      <c r="BW19" s="656"/>
      <c r="BX19" s="656"/>
      <c r="BY19" s="656"/>
      <c r="BZ19" s="656"/>
      <c r="CA19" s="656"/>
      <c r="CB19" s="714"/>
      <c r="CD19" s="665" t="s">
        <v>268</v>
      </c>
      <c r="CE19" s="666"/>
      <c r="CF19" s="666"/>
      <c r="CG19" s="666"/>
      <c r="CH19" s="666"/>
      <c r="CI19" s="666"/>
      <c r="CJ19" s="666"/>
      <c r="CK19" s="666"/>
      <c r="CL19" s="666"/>
      <c r="CM19" s="666"/>
      <c r="CN19" s="666"/>
      <c r="CO19" s="666"/>
      <c r="CP19" s="666"/>
      <c r="CQ19" s="667"/>
      <c r="CR19" s="628" t="s">
        <v>127</v>
      </c>
      <c r="CS19" s="629"/>
      <c r="CT19" s="629"/>
      <c r="CU19" s="629"/>
      <c r="CV19" s="629"/>
      <c r="CW19" s="629"/>
      <c r="CX19" s="629"/>
      <c r="CY19" s="630"/>
      <c r="CZ19" s="655" t="s">
        <v>127</v>
      </c>
      <c r="DA19" s="655"/>
      <c r="DB19" s="655"/>
      <c r="DC19" s="655"/>
      <c r="DD19" s="634" t="s">
        <v>127</v>
      </c>
      <c r="DE19" s="629"/>
      <c r="DF19" s="629"/>
      <c r="DG19" s="629"/>
      <c r="DH19" s="629"/>
      <c r="DI19" s="629"/>
      <c r="DJ19" s="629"/>
      <c r="DK19" s="629"/>
      <c r="DL19" s="629"/>
      <c r="DM19" s="629"/>
      <c r="DN19" s="629"/>
      <c r="DO19" s="629"/>
      <c r="DP19" s="630"/>
      <c r="DQ19" s="634" t="s">
        <v>127</v>
      </c>
      <c r="DR19" s="629"/>
      <c r="DS19" s="629"/>
      <c r="DT19" s="629"/>
      <c r="DU19" s="629"/>
      <c r="DV19" s="629"/>
      <c r="DW19" s="629"/>
      <c r="DX19" s="629"/>
      <c r="DY19" s="629"/>
      <c r="DZ19" s="629"/>
      <c r="EA19" s="629"/>
      <c r="EB19" s="629"/>
      <c r="EC19" s="673"/>
    </row>
    <row r="20" spans="2:133" ht="11.25" customHeight="1" x14ac:dyDescent="0.15">
      <c r="B20" s="625" t="s">
        <v>269</v>
      </c>
      <c r="C20" s="626"/>
      <c r="D20" s="626"/>
      <c r="E20" s="626"/>
      <c r="F20" s="626"/>
      <c r="G20" s="626"/>
      <c r="H20" s="626"/>
      <c r="I20" s="626"/>
      <c r="J20" s="626"/>
      <c r="K20" s="626"/>
      <c r="L20" s="626"/>
      <c r="M20" s="626"/>
      <c r="N20" s="626"/>
      <c r="O20" s="626"/>
      <c r="P20" s="626"/>
      <c r="Q20" s="627"/>
      <c r="R20" s="628">
        <v>1893</v>
      </c>
      <c r="S20" s="629"/>
      <c r="T20" s="629"/>
      <c r="U20" s="629"/>
      <c r="V20" s="629"/>
      <c r="W20" s="629"/>
      <c r="X20" s="629"/>
      <c r="Y20" s="630"/>
      <c r="Z20" s="655">
        <v>0</v>
      </c>
      <c r="AA20" s="655"/>
      <c r="AB20" s="655"/>
      <c r="AC20" s="655"/>
      <c r="AD20" s="656">
        <v>1893</v>
      </c>
      <c r="AE20" s="656"/>
      <c r="AF20" s="656"/>
      <c r="AG20" s="656"/>
      <c r="AH20" s="656"/>
      <c r="AI20" s="656"/>
      <c r="AJ20" s="656"/>
      <c r="AK20" s="656"/>
      <c r="AL20" s="631">
        <v>0</v>
      </c>
      <c r="AM20" s="632"/>
      <c r="AN20" s="632"/>
      <c r="AO20" s="657"/>
      <c r="AP20" s="625" t="s">
        <v>270</v>
      </c>
      <c r="AQ20" s="626"/>
      <c r="AR20" s="626"/>
      <c r="AS20" s="626"/>
      <c r="AT20" s="626"/>
      <c r="AU20" s="626"/>
      <c r="AV20" s="626"/>
      <c r="AW20" s="626"/>
      <c r="AX20" s="626"/>
      <c r="AY20" s="626"/>
      <c r="AZ20" s="626"/>
      <c r="BA20" s="626"/>
      <c r="BB20" s="626"/>
      <c r="BC20" s="626"/>
      <c r="BD20" s="626"/>
      <c r="BE20" s="626"/>
      <c r="BF20" s="627"/>
      <c r="BG20" s="628">
        <v>10330</v>
      </c>
      <c r="BH20" s="629"/>
      <c r="BI20" s="629"/>
      <c r="BJ20" s="629"/>
      <c r="BK20" s="629"/>
      <c r="BL20" s="629"/>
      <c r="BM20" s="629"/>
      <c r="BN20" s="630"/>
      <c r="BO20" s="655">
        <v>0.8</v>
      </c>
      <c r="BP20" s="655"/>
      <c r="BQ20" s="655"/>
      <c r="BR20" s="655"/>
      <c r="BS20" s="656" t="s">
        <v>127</v>
      </c>
      <c r="BT20" s="656"/>
      <c r="BU20" s="656"/>
      <c r="BV20" s="656"/>
      <c r="BW20" s="656"/>
      <c r="BX20" s="656"/>
      <c r="BY20" s="656"/>
      <c r="BZ20" s="656"/>
      <c r="CA20" s="656"/>
      <c r="CB20" s="714"/>
      <c r="CD20" s="665" t="s">
        <v>271</v>
      </c>
      <c r="CE20" s="666"/>
      <c r="CF20" s="666"/>
      <c r="CG20" s="666"/>
      <c r="CH20" s="666"/>
      <c r="CI20" s="666"/>
      <c r="CJ20" s="666"/>
      <c r="CK20" s="666"/>
      <c r="CL20" s="666"/>
      <c r="CM20" s="666"/>
      <c r="CN20" s="666"/>
      <c r="CO20" s="666"/>
      <c r="CP20" s="666"/>
      <c r="CQ20" s="667"/>
      <c r="CR20" s="628">
        <v>10916506</v>
      </c>
      <c r="CS20" s="629"/>
      <c r="CT20" s="629"/>
      <c r="CU20" s="629"/>
      <c r="CV20" s="629"/>
      <c r="CW20" s="629"/>
      <c r="CX20" s="629"/>
      <c r="CY20" s="630"/>
      <c r="CZ20" s="655">
        <v>100</v>
      </c>
      <c r="DA20" s="655"/>
      <c r="DB20" s="655"/>
      <c r="DC20" s="655"/>
      <c r="DD20" s="634">
        <v>1874802</v>
      </c>
      <c r="DE20" s="629"/>
      <c r="DF20" s="629"/>
      <c r="DG20" s="629"/>
      <c r="DH20" s="629"/>
      <c r="DI20" s="629"/>
      <c r="DJ20" s="629"/>
      <c r="DK20" s="629"/>
      <c r="DL20" s="629"/>
      <c r="DM20" s="629"/>
      <c r="DN20" s="629"/>
      <c r="DO20" s="629"/>
      <c r="DP20" s="630"/>
      <c r="DQ20" s="634">
        <v>6089467</v>
      </c>
      <c r="DR20" s="629"/>
      <c r="DS20" s="629"/>
      <c r="DT20" s="629"/>
      <c r="DU20" s="629"/>
      <c r="DV20" s="629"/>
      <c r="DW20" s="629"/>
      <c r="DX20" s="629"/>
      <c r="DY20" s="629"/>
      <c r="DZ20" s="629"/>
      <c r="EA20" s="629"/>
      <c r="EB20" s="629"/>
      <c r="EC20" s="673"/>
    </row>
    <row r="21" spans="2:133" ht="11.25" customHeight="1" x14ac:dyDescent="0.15">
      <c r="B21" s="625" t="s">
        <v>272</v>
      </c>
      <c r="C21" s="626"/>
      <c r="D21" s="626"/>
      <c r="E21" s="626"/>
      <c r="F21" s="626"/>
      <c r="G21" s="626"/>
      <c r="H21" s="626"/>
      <c r="I21" s="626"/>
      <c r="J21" s="626"/>
      <c r="K21" s="626"/>
      <c r="L21" s="626"/>
      <c r="M21" s="626"/>
      <c r="N21" s="626"/>
      <c r="O21" s="626"/>
      <c r="P21" s="626"/>
      <c r="Q21" s="627"/>
      <c r="R21" s="628">
        <v>519</v>
      </c>
      <c r="S21" s="629"/>
      <c r="T21" s="629"/>
      <c r="U21" s="629"/>
      <c r="V21" s="629"/>
      <c r="W21" s="629"/>
      <c r="X21" s="629"/>
      <c r="Y21" s="630"/>
      <c r="Z21" s="655">
        <v>0</v>
      </c>
      <c r="AA21" s="655"/>
      <c r="AB21" s="655"/>
      <c r="AC21" s="655"/>
      <c r="AD21" s="656">
        <v>519</v>
      </c>
      <c r="AE21" s="656"/>
      <c r="AF21" s="656"/>
      <c r="AG21" s="656"/>
      <c r="AH21" s="656"/>
      <c r="AI21" s="656"/>
      <c r="AJ21" s="656"/>
      <c r="AK21" s="656"/>
      <c r="AL21" s="631">
        <v>0</v>
      </c>
      <c r="AM21" s="632"/>
      <c r="AN21" s="632"/>
      <c r="AO21" s="657"/>
      <c r="AP21" s="721" t="s">
        <v>273</v>
      </c>
      <c r="AQ21" s="728"/>
      <c r="AR21" s="728"/>
      <c r="AS21" s="728"/>
      <c r="AT21" s="728"/>
      <c r="AU21" s="728"/>
      <c r="AV21" s="728"/>
      <c r="AW21" s="728"/>
      <c r="AX21" s="728"/>
      <c r="AY21" s="728"/>
      <c r="AZ21" s="728"/>
      <c r="BA21" s="728"/>
      <c r="BB21" s="728"/>
      <c r="BC21" s="728"/>
      <c r="BD21" s="728"/>
      <c r="BE21" s="728"/>
      <c r="BF21" s="723"/>
      <c r="BG21" s="628">
        <v>10330</v>
      </c>
      <c r="BH21" s="629"/>
      <c r="BI21" s="629"/>
      <c r="BJ21" s="629"/>
      <c r="BK21" s="629"/>
      <c r="BL21" s="629"/>
      <c r="BM21" s="629"/>
      <c r="BN21" s="630"/>
      <c r="BO21" s="655">
        <v>0.8</v>
      </c>
      <c r="BP21" s="655"/>
      <c r="BQ21" s="655"/>
      <c r="BR21" s="655"/>
      <c r="BS21" s="656" t="s">
        <v>127</v>
      </c>
      <c r="BT21" s="656"/>
      <c r="BU21" s="656"/>
      <c r="BV21" s="656"/>
      <c r="BW21" s="656"/>
      <c r="BX21" s="656"/>
      <c r="BY21" s="656"/>
      <c r="BZ21" s="656"/>
      <c r="CA21" s="656"/>
      <c r="CB21" s="714"/>
      <c r="CD21" s="739"/>
      <c r="CE21" s="659"/>
      <c r="CF21" s="659"/>
      <c r="CG21" s="659"/>
      <c r="CH21" s="659"/>
      <c r="CI21" s="659"/>
      <c r="CJ21" s="659"/>
      <c r="CK21" s="659"/>
      <c r="CL21" s="659"/>
      <c r="CM21" s="659"/>
      <c r="CN21" s="659"/>
      <c r="CO21" s="659"/>
      <c r="CP21" s="659"/>
      <c r="CQ21" s="660"/>
      <c r="CR21" s="740"/>
      <c r="CS21" s="737"/>
      <c r="CT21" s="737"/>
      <c r="CU21" s="737"/>
      <c r="CV21" s="737"/>
      <c r="CW21" s="737"/>
      <c r="CX21" s="737"/>
      <c r="CY21" s="741"/>
      <c r="CZ21" s="742"/>
      <c r="DA21" s="742"/>
      <c r="DB21" s="742"/>
      <c r="DC21" s="742"/>
      <c r="DD21" s="736"/>
      <c r="DE21" s="737"/>
      <c r="DF21" s="737"/>
      <c r="DG21" s="737"/>
      <c r="DH21" s="737"/>
      <c r="DI21" s="737"/>
      <c r="DJ21" s="737"/>
      <c r="DK21" s="737"/>
      <c r="DL21" s="737"/>
      <c r="DM21" s="737"/>
      <c r="DN21" s="737"/>
      <c r="DO21" s="737"/>
      <c r="DP21" s="741"/>
      <c r="DQ21" s="736"/>
      <c r="DR21" s="737"/>
      <c r="DS21" s="737"/>
      <c r="DT21" s="737"/>
      <c r="DU21" s="737"/>
      <c r="DV21" s="737"/>
      <c r="DW21" s="737"/>
      <c r="DX21" s="737"/>
      <c r="DY21" s="737"/>
      <c r="DZ21" s="737"/>
      <c r="EA21" s="737"/>
      <c r="EB21" s="737"/>
      <c r="EC21" s="738"/>
    </row>
    <row r="22" spans="2:133" ht="11.25" customHeight="1" x14ac:dyDescent="0.15">
      <c r="B22" s="691" t="s">
        <v>274</v>
      </c>
      <c r="C22" s="692"/>
      <c r="D22" s="692"/>
      <c r="E22" s="692"/>
      <c r="F22" s="692"/>
      <c r="G22" s="692"/>
      <c r="H22" s="692"/>
      <c r="I22" s="692"/>
      <c r="J22" s="692"/>
      <c r="K22" s="692"/>
      <c r="L22" s="692"/>
      <c r="M22" s="692"/>
      <c r="N22" s="692"/>
      <c r="O22" s="692"/>
      <c r="P22" s="692"/>
      <c r="Q22" s="693"/>
      <c r="R22" s="628">
        <v>13298</v>
      </c>
      <c r="S22" s="629"/>
      <c r="T22" s="629"/>
      <c r="U22" s="629"/>
      <c r="V22" s="629"/>
      <c r="W22" s="629"/>
      <c r="X22" s="629"/>
      <c r="Y22" s="630"/>
      <c r="Z22" s="655">
        <v>0.1</v>
      </c>
      <c r="AA22" s="655"/>
      <c r="AB22" s="655"/>
      <c r="AC22" s="655"/>
      <c r="AD22" s="656">
        <v>13298</v>
      </c>
      <c r="AE22" s="656"/>
      <c r="AF22" s="656"/>
      <c r="AG22" s="656"/>
      <c r="AH22" s="656"/>
      <c r="AI22" s="656"/>
      <c r="AJ22" s="656"/>
      <c r="AK22" s="656"/>
      <c r="AL22" s="631">
        <v>0.30000001192092896</v>
      </c>
      <c r="AM22" s="632"/>
      <c r="AN22" s="632"/>
      <c r="AO22" s="657"/>
      <c r="AP22" s="721" t="s">
        <v>275</v>
      </c>
      <c r="AQ22" s="728"/>
      <c r="AR22" s="728"/>
      <c r="AS22" s="728"/>
      <c r="AT22" s="728"/>
      <c r="AU22" s="728"/>
      <c r="AV22" s="728"/>
      <c r="AW22" s="728"/>
      <c r="AX22" s="728"/>
      <c r="AY22" s="728"/>
      <c r="AZ22" s="728"/>
      <c r="BA22" s="728"/>
      <c r="BB22" s="728"/>
      <c r="BC22" s="728"/>
      <c r="BD22" s="728"/>
      <c r="BE22" s="728"/>
      <c r="BF22" s="723"/>
      <c r="BG22" s="628" t="s">
        <v>127</v>
      </c>
      <c r="BH22" s="629"/>
      <c r="BI22" s="629"/>
      <c r="BJ22" s="629"/>
      <c r="BK22" s="629"/>
      <c r="BL22" s="629"/>
      <c r="BM22" s="629"/>
      <c r="BN22" s="630"/>
      <c r="BO22" s="655" t="s">
        <v>127</v>
      </c>
      <c r="BP22" s="655"/>
      <c r="BQ22" s="655"/>
      <c r="BR22" s="655"/>
      <c r="BS22" s="656" t="s">
        <v>127</v>
      </c>
      <c r="BT22" s="656"/>
      <c r="BU22" s="656"/>
      <c r="BV22" s="656"/>
      <c r="BW22" s="656"/>
      <c r="BX22" s="656"/>
      <c r="BY22" s="656"/>
      <c r="BZ22" s="656"/>
      <c r="CA22" s="656"/>
      <c r="CB22" s="714"/>
      <c r="CD22" s="730" t="s">
        <v>276</v>
      </c>
      <c r="CE22" s="731"/>
      <c r="CF22" s="731"/>
      <c r="CG22" s="731"/>
      <c r="CH22" s="731"/>
      <c r="CI22" s="731"/>
      <c r="CJ22" s="731"/>
      <c r="CK22" s="731"/>
      <c r="CL22" s="731"/>
      <c r="CM22" s="731"/>
      <c r="CN22" s="731"/>
      <c r="CO22" s="731"/>
      <c r="CP22" s="731"/>
      <c r="CQ22" s="731"/>
      <c r="CR22" s="731"/>
      <c r="CS22" s="731"/>
      <c r="CT22" s="731"/>
      <c r="CU22" s="731"/>
      <c r="CV22" s="731"/>
      <c r="CW22" s="731"/>
      <c r="CX22" s="731"/>
      <c r="CY22" s="731"/>
      <c r="CZ22" s="731"/>
      <c r="DA22" s="731"/>
      <c r="DB22" s="731"/>
      <c r="DC22" s="731"/>
      <c r="DD22" s="731"/>
      <c r="DE22" s="731"/>
      <c r="DF22" s="731"/>
      <c r="DG22" s="731"/>
      <c r="DH22" s="731"/>
      <c r="DI22" s="731"/>
      <c r="DJ22" s="731"/>
      <c r="DK22" s="731"/>
      <c r="DL22" s="731"/>
      <c r="DM22" s="731"/>
      <c r="DN22" s="731"/>
      <c r="DO22" s="731"/>
      <c r="DP22" s="731"/>
      <c r="DQ22" s="731"/>
      <c r="DR22" s="731"/>
      <c r="DS22" s="731"/>
      <c r="DT22" s="731"/>
      <c r="DU22" s="731"/>
      <c r="DV22" s="731"/>
      <c r="DW22" s="731"/>
      <c r="DX22" s="731"/>
      <c r="DY22" s="731"/>
      <c r="DZ22" s="731"/>
      <c r="EA22" s="731"/>
      <c r="EB22" s="731"/>
      <c r="EC22" s="732"/>
    </row>
    <row r="23" spans="2:133" ht="11.25" customHeight="1" x14ac:dyDescent="0.15">
      <c r="B23" s="625" t="s">
        <v>277</v>
      </c>
      <c r="C23" s="626"/>
      <c r="D23" s="626"/>
      <c r="E23" s="626"/>
      <c r="F23" s="626"/>
      <c r="G23" s="626"/>
      <c r="H23" s="626"/>
      <c r="I23" s="626"/>
      <c r="J23" s="626"/>
      <c r="K23" s="626"/>
      <c r="L23" s="626"/>
      <c r="M23" s="626"/>
      <c r="N23" s="626"/>
      <c r="O23" s="626"/>
      <c r="P23" s="626"/>
      <c r="Q23" s="627"/>
      <c r="R23" s="628">
        <v>3824610</v>
      </c>
      <c r="S23" s="629"/>
      <c r="T23" s="629"/>
      <c r="U23" s="629"/>
      <c r="V23" s="629"/>
      <c r="W23" s="629"/>
      <c r="X23" s="629"/>
      <c r="Y23" s="630"/>
      <c r="Z23" s="655">
        <v>33.200000000000003</v>
      </c>
      <c r="AA23" s="655"/>
      <c r="AB23" s="655"/>
      <c r="AC23" s="655"/>
      <c r="AD23" s="656">
        <v>3475536</v>
      </c>
      <c r="AE23" s="656"/>
      <c r="AF23" s="656"/>
      <c r="AG23" s="656"/>
      <c r="AH23" s="656"/>
      <c r="AI23" s="656"/>
      <c r="AJ23" s="656"/>
      <c r="AK23" s="656"/>
      <c r="AL23" s="631">
        <v>65.599999999999994</v>
      </c>
      <c r="AM23" s="632"/>
      <c r="AN23" s="632"/>
      <c r="AO23" s="657"/>
      <c r="AP23" s="721" t="s">
        <v>278</v>
      </c>
      <c r="AQ23" s="728"/>
      <c r="AR23" s="728"/>
      <c r="AS23" s="728"/>
      <c r="AT23" s="728"/>
      <c r="AU23" s="728"/>
      <c r="AV23" s="728"/>
      <c r="AW23" s="728"/>
      <c r="AX23" s="728"/>
      <c r="AY23" s="728"/>
      <c r="AZ23" s="728"/>
      <c r="BA23" s="728"/>
      <c r="BB23" s="728"/>
      <c r="BC23" s="728"/>
      <c r="BD23" s="728"/>
      <c r="BE23" s="728"/>
      <c r="BF23" s="723"/>
      <c r="BG23" s="628" t="s">
        <v>127</v>
      </c>
      <c r="BH23" s="629"/>
      <c r="BI23" s="629"/>
      <c r="BJ23" s="629"/>
      <c r="BK23" s="629"/>
      <c r="BL23" s="629"/>
      <c r="BM23" s="629"/>
      <c r="BN23" s="630"/>
      <c r="BO23" s="655" t="s">
        <v>127</v>
      </c>
      <c r="BP23" s="655"/>
      <c r="BQ23" s="655"/>
      <c r="BR23" s="655"/>
      <c r="BS23" s="656" t="s">
        <v>127</v>
      </c>
      <c r="BT23" s="656"/>
      <c r="BU23" s="656"/>
      <c r="BV23" s="656"/>
      <c r="BW23" s="656"/>
      <c r="BX23" s="656"/>
      <c r="BY23" s="656"/>
      <c r="BZ23" s="656"/>
      <c r="CA23" s="656"/>
      <c r="CB23" s="714"/>
      <c r="CD23" s="730" t="s">
        <v>218</v>
      </c>
      <c r="CE23" s="731"/>
      <c r="CF23" s="731"/>
      <c r="CG23" s="731"/>
      <c r="CH23" s="731"/>
      <c r="CI23" s="731"/>
      <c r="CJ23" s="731"/>
      <c r="CK23" s="731"/>
      <c r="CL23" s="731"/>
      <c r="CM23" s="731"/>
      <c r="CN23" s="731"/>
      <c r="CO23" s="731"/>
      <c r="CP23" s="731"/>
      <c r="CQ23" s="732"/>
      <c r="CR23" s="730" t="s">
        <v>279</v>
      </c>
      <c r="CS23" s="731"/>
      <c r="CT23" s="731"/>
      <c r="CU23" s="731"/>
      <c r="CV23" s="731"/>
      <c r="CW23" s="731"/>
      <c r="CX23" s="731"/>
      <c r="CY23" s="732"/>
      <c r="CZ23" s="730" t="s">
        <v>280</v>
      </c>
      <c r="DA23" s="731"/>
      <c r="DB23" s="731"/>
      <c r="DC23" s="732"/>
      <c r="DD23" s="730" t="s">
        <v>281</v>
      </c>
      <c r="DE23" s="731"/>
      <c r="DF23" s="731"/>
      <c r="DG23" s="731"/>
      <c r="DH23" s="731"/>
      <c r="DI23" s="731"/>
      <c r="DJ23" s="731"/>
      <c r="DK23" s="732"/>
      <c r="DL23" s="733" t="s">
        <v>282</v>
      </c>
      <c r="DM23" s="734"/>
      <c r="DN23" s="734"/>
      <c r="DO23" s="734"/>
      <c r="DP23" s="734"/>
      <c r="DQ23" s="734"/>
      <c r="DR23" s="734"/>
      <c r="DS23" s="734"/>
      <c r="DT23" s="734"/>
      <c r="DU23" s="734"/>
      <c r="DV23" s="735"/>
      <c r="DW23" s="730" t="s">
        <v>283</v>
      </c>
      <c r="DX23" s="731"/>
      <c r="DY23" s="731"/>
      <c r="DZ23" s="731"/>
      <c r="EA23" s="731"/>
      <c r="EB23" s="731"/>
      <c r="EC23" s="732"/>
    </row>
    <row r="24" spans="2:133" ht="11.25" customHeight="1" x14ac:dyDescent="0.15">
      <c r="B24" s="625" t="s">
        <v>284</v>
      </c>
      <c r="C24" s="626"/>
      <c r="D24" s="626"/>
      <c r="E24" s="626"/>
      <c r="F24" s="626"/>
      <c r="G24" s="626"/>
      <c r="H24" s="626"/>
      <c r="I24" s="626"/>
      <c r="J24" s="626"/>
      <c r="K24" s="626"/>
      <c r="L24" s="626"/>
      <c r="M24" s="626"/>
      <c r="N24" s="626"/>
      <c r="O24" s="626"/>
      <c r="P24" s="626"/>
      <c r="Q24" s="627"/>
      <c r="R24" s="628">
        <v>3475536</v>
      </c>
      <c r="S24" s="629"/>
      <c r="T24" s="629"/>
      <c r="U24" s="629"/>
      <c r="V24" s="629"/>
      <c r="W24" s="629"/>
      <c r="X24" s="629"/>
      <c r="Y24" s="630"/>
      <c r="Z24" s="655">
        <v>30.2</v>
      </c>
      <c r="AA24" s="655"/>
      <c r="AB24" s="655"/>
      <c r="AC24" s="655"/>
      <c r="AD24" s="656">
        <v>3475536</v>
      </c>
      <c r="AE24" s="656"/>
      <c r="AF24" s="656"/>
      <c r="AG24" s="656"/>
      <c r="AH24" s="656"/>
      <c r="AI24" s="656"/>
      <c r="AJ24" s="656"/>
      <c r="AK24" s="656"/>
      <c r="AL24" s="631">
        <v>65.599999999999994</v>
      </c>
      <c r="AM24" s="632"/>
      <c r="AN24" s="632"/>
      <c r="AO24" s="657"/>
      <c r="AP24" s="721" t="s">
        <v>285</v>
      </c>
      <c r="AQ24" s="728"/>
      <c r="AR24" s="728"/>
      <c r="AS24" s="728"/>
      <c r="AT24" s="728"/>
      <c r="AU24" s="728"/>
      <c r="AV24" s="728"/>
      <c r="AW24" s="728"/>
      <c r="AX24" s="728"/>
      <c r="AY24" s="728"/>
      <c r="AZ24" s="728"/>
      <c r="BA24" s="728"/>
      <c r="BB24" s="728"/>
      <c r="BC24" s="728"/>
      <c r="BD24" s="728"/>
      <c r="BE24" s="728"/>
      <c r="BF24" s="723"/>
      <c r="BG24" s="628" t="s">
        <v>127</v>
      </c>
      <c r="BH24" s="629"/>
      <c r="BI24" s="629"/>
      <c r="BJ24" s="629"/>
      <c r="BK24" s="629"/>
      <c r="BL24" s="629"/>
      <c r="BM24" s="629"/>
      <c r="BN24" s="630"/>
      <c r="BO24" s="655" t="s">
        <v>127</v>
      </c>
      <c r="BP24" s="655"/>
      <c r="BQ24" s="655"/>
      <c r="BR24" s="655"/>
      <c r="BS24" s="656" t="s">
        <v>127</v>
      </c>
      <c r="BT24" s="656"/>
      <c r="BU24" s="656"/>
      <c r="BV24" s="656"/>
      <c r="BW24" s="656"/>
      <c r="BX24" s="656"/>
      <c r="BY24" s="656"/>
      <c r="BZ24" s="656"/>
      <c r="CA24" s="656"/>
      <c r="CB24" s="714"/>
      <c r="CD24" s="684" t="s">
        <v>286</v>
      </c>
      <c r="CE24" s="685"/>
      <c r="CF24" s="685"/>
      <c r="CG24" s="685"/>
      <c r="CH24" s="685"/>
      <c r="CI24" s="685"/>
      <c r="CJ24" s="685"/>
      <c r="CK24" s="685"/>
      <c r="CL24" s="685"/>
      <c r="CM24" s="685"/>
      <c r="CN24" s="685"/>
      <c r="CO24" s="685"/>
      <c r="CP24" s="685"/>
      <c r="CQ24" s="686"/>
      <c r="CR24" s="681">
        <v>3639051</v>
      </c>
      <c r="CS24" s="682"/>
      <c r="CT24" s="682"/>
      <c r="CU24" s="682"/>
      <c r="CV24" s="682"/>
      <c r="CW24" s="682"/>
      <c r="CX24" s="682"/>
      <c r="CY24" s="725"/>
      <c r="CZ24" s="726">
        <v>33.299999999999997</v>
      </c>
      <c r="DA24" s="701"/>
      <c r="DB24" s="701"/>
      <c r="DC24" s="729"/>
      <c r="DD24" s="724">
        <v>2609676</v>
      </c>
      <c r="DE24" s="682"/>
      <c r="DF24" s="682"/>
      <c r="DG24" s="682"/>
      <c r="DH24" s="682"/>
      <c r="DI24" s="682"/>
      <c r="DJ24" s="682"/>
      <c r="DK24" s="725"/>
      <c r="DL24" s="724">
        <v>2314577</v>
      </c>
      <c r="DM24" s="682"/>
      <c r="DN24" s="682"/>
      <c r="DO24" s="682"/>
      <c r="DP24" s="682"/>
      <c r="DQ24" s="682"/>
      <c r="DR24" s="682"/>
      <c r="DS24" s="682"/>
      <c r="DT24" s="682"/>
      <c r="DU24" s="682"/>
      <c r="DV24" s="725"/>
      <c r="DW24" s="726">
        <v>42.5</v>
      </c>
      <c r="DX24" s="701"/>
      <c r="DY24" s="701"/>
      <c r="DZ24" s="701"/>
      <c r="EA24" s="701"/>
      <c r="EB24" s="701"/>
      <c r="EC24" s="727"/>
    </row>
    <row r="25" spans="2:133" ht="11.25" customHeight="1" x14ac:dyDescent="0.15">
      <c r="B25" s="625" t="s">
        <v>287</v>
      </c>
      <c r="C25" s="626"/>
      <c r="D25" s="626"/>
      <c r="E25" s="626"/>
      <c r="F25" s="626"/>
      <c r="G25" s="626"/>
      <c r="H25" s="626"/>
      <c r="I25" s="626"/>
      <c r="J25" s="626"/>
      <c r="K25" s="626"/>
      <c r="L25" s="626"/>
      <c r="M25" s="626"/>
      <c r="N25" s="626"/>
      <c r="O25" s="626"/>
      <c r="P25" s="626"/>
      <c r="Q25" s="627"/>
      <c r="R25" s="628">
        <v>349074</v>
      </c>
      <c r="S25" s="629"/>
      <c r="T25" s="629"/>
      <c r="U25" s="629"/>
      <c r="V25" s="629"/>
      <c r="W25" s="629"/>
      <c r="X25" s="629"/>
      <c r="Y25" s="630"/>
      <c r="Z25" s="655">
        <v>3</v>
      </c>
      <c r="AA25" s="655"/>
      <c r="AB25" s="655"/>
      <c r="AC25" s="655"/>
      <c r="AD25" s="656" t="s">
        <v>127</v>
      </c>
      <c r="AE25" s="656"/>
      <c r="AF25" s="656"/>
      <c r="AG25" s="656"/>
      <c r="AH25" s="656"/>
      <c r="AI25" s="656"/>
      <c r="AJ25" s="656"/>
      <c r="AK25" s="656"/>
      <c r="AL25" s="631" t="s">
        <v>127</v>
      </c>
      <c r="AM25" s="632"/>
      <c r="AN25" s="632"/>
      <c r="AO25" s="657"/>
      <c r="AP25" s="721" t="s">
        <v>288</v>
      </c>
      <c r="AQ25" s="728"/>
      <c r="AR25" s="728"/>
      <c r="AS25" s="728"/>
      <c r="AT25" s="728"/>
      <c r="AU25" s="728"/>
      <c r="AV25" s="728"/>
      <c r="AW25" s="728"/>
      <c r="AX25" s="728"/>
      <c r="AY25" s="728"/>
      <c r="AZ25" s="728"/>
      <c r="BA25" s="728"/>
      <c r="BB25" s="728"/>
      <c r="BC25" s="728"/>
      <c r="BD25" s="728"/>
      <c r="BE25" s="728"/>
      <c r="BF25" s="723"/>
      <c r="BG25" s="628" t="s">
        <v>127</v>
      </c>
      <c r="BH25" s="629"/>
      <c r="BI25" s="629"/>
      <c r="BJ25" s="629"/>
      <c r="BK25" s="629"/>
      <c r="BL25" s="629"/>
      <c r="BM25" s="629"/>
      <c r="BN25" s="630"/>
      <c r="BO25" s="655" t="s">
        <v>127</v>
      </c>
      <c r="BP25" s="655"/>
      <c r="BQ25" s="655"/>
      <c r="BR25" s="655"/>
      <c r="BS25" s="656" t="s">
        <v>127</v>
      </c>
      <c r="BT25" s="656"/>
      <c r="BU25" s="656"/>
      <c r="BV25" s="656"/>
      <c r="BW25" s="656"/>
      <c r="BX25" s="656"/>
      <c r="BY25" s="656"/>
      <c r="BZ25" s="656"/>
      <c r="CA25" s="656"/>
      <c r="CB25" s="714"/>
      <c r="CD25" s="665" t="s">
        <v>289</v>
      </c>
      <c r="CE25" s="666"/>
      <c r="CF25" s="666"/>
      <c r="CG25" s="666"/>
      <c r="CH25" s="666"/>
      <c r="CI25" s="666"/>
      <c r="CJ25" s="666"/>
      <c r="CK25" s="666"/>
      <c r="CL25" s="666"/>
      <c r="CM25" s="666"/>
      <c r="CN25" s="666"/>
      <c r="CO25" s="666"/>
      <c r="CP25" s="666"/>
      <c r="CQ25" s="667"/>
      <c r="CR25" s="628">
        <v>1356082</v>
      </c>
      <c r="CS25" s="639"/>
      <c r="CT25" s="639"/>
      <c r="CU25" s="639"/>
      <c r="CV25" s="639"/>
      <c r="CW25" s="639"/>
      <c r="CX25" s="639"/>
      <c r="CY25" s="640"/>
      <c r="CZ25" s="631">
        <v>12.4</v>
      </c>
      <c r="DA25" s="641"/>
      <c r="DB25" s="641"/>
      <c r="DC25" s="642"/>
      <c r="DD25" s="634">
        <v>1250252</v>
      </c>
      <c r="DE25" s="639"/>
      <c r="DF25" s="639"/>
      <c r="DG25" s="639"/>
      <c r="DH25" s="639"/>
      <c r="DI25" s="639"/>
      <c r="DJ25" s="639"/>
      <c r="DK25" s="640"/>
      <c r="DL25" s="634">
        <v>1229251</v>
      </c>
      <c r="DM25" s="639"/>
      <c r="DN25" s="639"/>
      <c r="DO25" s="639"/>
      <c r="DP25" s="639"/>
      <c r="DQ25" s="639"/>
      <c r="DR25" s="639"/>
      <c r="DS25" s="639"/>
      <c r="DT25" s="639"/>
      <c r="DU25" s="639"/>
      <c r="DV25" s="640"/>
      <c r="DW25" s="631">
        <v>22.6</v>
      </c>
      <c r="DX25" s="641"/>
      <c r="DY25" s="641"/>
      <c r="DZ25" s="641"/>
      <c r="EA25" s="641"/>
      <c r="EB25" s="641"/>
      <c r="EC25" s="668"/>
    </row>
    <row r="26" spans="2:133" ht="11.25" customHeight="1" x14ac:dyDescent="0.15">
      <c r="B26" s="625" t="s">
        <v>290</v>
      </c>
      <c r="C26" s="626"/>
      <c r="D26" s="626"/>
      <c r="E26" s="626"/>
      <c r="F26" s="626"/>
      <c r="G26" s="626"/>
      <c r="H26" s="626"/>
      <c r="I26" s="626"/>
      <c r="J26" s="626"/>
      <c r="K26" s="626"/>
      <c r="L26" s="626"/>
      <c r="M26" s="626"/>
      <c r="N26" s="626"/>
      <c r="O26" s="626"/>
      <c r="P26" s="626"/>
      <c r="Q26" s="627"/>
      <c r="R26" s="628" t="s">
        <v>127</v>
      </c>
      <c r="S26" s="629"/>
      <c r="T26" s="629"/>
      <c r="U26" s="629"/>
      <c r="V26" s="629"/>
      <c r="W26" s="629"/>
      <c r="X26" s="629"/>
      <c r="Y26" s="630"/>
      <c r="Z26" s="655" t="s">
        <v>127</v>
      </c>
      <c r="AA26" s="655"/>
      <c r="AB26" s="655"/>
      <c r="AC26" s="655"/>
      <c r="AD26" s="656" t="s">
        <v>127</v>
      </c>
      <c r="AE26" s="656"/>
      <c r="AF26" s="656"/>
      <c r="AG26" s="656"/>
      <c r="AH26" s="656"/>
      <c r="AI26" s="656"/>
      <c r="AJ26" s="656"/>
      <c r="AK26" s="656"/>
      <c r="AL26" s="631" t="s">
        <v>127</v>
      </c>
      <c r="AM26" s="632"/>
      <c r="AN26" s="632"/>
      <c r="AO26" s="657"/>
      <c r="AP26" s="721" t="s">
        <v>291</v>
      </c>
      <c r="AQ26" s="722"/>
      <c r="AR26" s="722"/>
      <c r="AS26" s="722"/>
      <c r="AT26" s="722"/>
      <c r="AU26" s="722"/>
      <c r="AV26" s="722"/>
      <c r="AW26" s="722"/>
      <c r="AX26" s="722"/>
      <c r="AY26" s="722"/>
      <c r="AZ26" s="722"/>
      <c r="BA26" s="722"/>
      <c r="BB26" s="722"/>
      <c r="BC26" s="722"/>
      <c r="BD26" s="722"/>
      <c r="BE26" s="722"/>
      <c r="BF26" s="723"/>
      <c r="BG26" s="628" t="s">
        <v>127</v>
      </c>
      <c r="BH26" s="629"/>
      <c r="BI26" s="629"/>
      <c r="BJ26" s="629"/>
      <c r="BK26" s="629"/>
      <c r="BL26" s="629"/>
      <c r="BM26" s="629"/>
      <c r="BN26" s="630"/>
      <c r="BO26" s="655" t="s">
        <v>127</v>
      </c>
      <c r="BP26" s="655"/>
      <c r="BQ26" s="655"/>
      <c r="BR26" s="655"/>
      <c r="BS26" s="656" t="s">
        <v>127</v>
      </c>
      <c r="BT26" s="656"/>
      <c r="BU26" s="656"/>
      <c r="BV26" s="656"/>
      <c r="BW26" s="656"/>
      <c r="BX26" s="656"/>
      <c r="BY26" s="656"/>
      <c r="BZ26" s="656"/>
      <c r="CA26" s="656"/>
      <c r="CB26" s="714"/>
      <c r="CD26" s="665" t="s">
        <v>292</v>
      </c>
      <c r="CE26" s="666"/>
      <c r="CF26" s="666"/>
      <c r="CG26" s="666"/>
      <c r="CH26" s="666"/>
      <c r="CI26" s="666"/>
      <c r="CJ26" s="666"/>
      <c r="CK26" s="666"/>
      <c r="CL26" s="666"/>
      <c r="CM26" s="666"/>
      <c r="CN26" s="666"/>
      <c r="CO26" s="666"/>
      <c r="CP26" s="666"/>
      <c r="CQ26" s="667"/>
      <c r="CR26" s="628">
        <v>706989</v>
      </c>
      <c r="CS26" s="629"/>
      <c r="CT26" s="629"/>
      <c r="CU26" s="629"/>
      <c r="CV26" s="629"/>
      <c r="CW26" s="629"/>
      <c r="CX26" s="629"/>
      <c r="CY26" s="630"/>
      <c r="CZ26" s="631">
        <v>6.5</v>
      </c>
      <c r="DA26" s="641"/>
      <c r="DB26" s="641"/>
      <c r="DC26" s="642"/>
      <c r="DD26" s="634">
        <v>649308</v>
      </c>
      <c r="DE26" s="629"/>
      <c r="DF26" s="629"/>
      <c r="DG26" s="629"/>
      <c r="DH26" s="629"/>
      <c r="DI26" s="629"/>
      <c r="DJ26" s="629"/>
      <c r="DK26" s="630"/>
      <c r="DL26" s="634" t="s">
        <v>127</v>
      </c>
      <c r="DM26" s="629"/>
      <c r="DN26" s="629"/>
      <c r="DO26" s="629"/>
      <c r="DP26" s="629"/>
      <c r="DQ26" s="629"/>
      <c r="DR26" s="629"/>
      <c r="DS26" s="629"/>
      <c r="DT26" s="629"/>
      <c r="DU26" s="629"/>
      <c r="DV26" s="630"/>
      <c r="DW26" s="631" t="s">
        <v>127</v>
      </c>
      <c r="DX26" s="641"/>
      <c r="DY26" s="641"/>
      <c r="DZ26" s="641"/>
      <c r="EA26" s="641"/>
      <c r="EB26" s="641"/>
      <c r="EC26" s="668"/>
    </row>
    <row r="27" spans="2:133" ht="11.25" customHeight="1" x14ac:dyDescent="0.15">
      <c r="B27" s="625" t="s">
        <v>293</v>
      </c>
      <c r="C27" s="626"/>
      <c r="D27" s="626"/>
      <c r="E27" s="626"/>
      <c r="F27" s="626"/>
      <c r="G27" s="626"/>
      <c r="H27" s="626"/>
      <c r="I27" s="626"/>
      <c r="J27" s="626"/>
      <c r="K27" s="626"/>
      <c r="L27" s="626"/>
      <c r="M27" s="626"/>
      <c r="N27" s="626"/>
      <c r="O27" s="626"/>
      <c r="P27" s="626"/>
      <c r="Q27" s="627"/>
      <c r="R27" s="628">
        <v>5638837</v>
      </c>
      <c r="S27" s="629"/>
      <c r="T27" s="629"/>
      <c r="U27" s="629"/>
      <c r="V27" s="629"/>
      <c r="W27" s="629"/>
      <c r="X27" s="629"/>
      <c r="Y27" s="630"/>
      <c r="Z27" s="655">
        <v>49</v>
      </c>
      <c r="AA27" s="655"/>
      <c r="AB27" s="655"/>
      <c r="AC27" s="655"/>
      <c r="AD27" s="656">
        <v>5289763</v>
      </c>
      <c r="AE27" s="656"/>
      <c r="AF27" s="656"/>
      <c r="AG27" s="656"/>
      <c r="AH27" s="656"/>
      <c r="AI27" s="656"/>
      <c r="AJ27" s="656"/>
      <c r="AK27" s="656"/>
      <c r="AL27" s="631">
        <v>99.800003051757813</v>
      </c>
      <c r="AM27" s="632"/>
      <c r="AN27" s="632"/>
      <c r="AO27" s="657"/>
      <c r="AP27" s="625" t="s">
        <v>294</v>
      </c>
      <c r="AQ27" s="626"/>
      <c r="AR27" s="626"/>
      <c r="AS27" s="626"/>
      <c r="AT27" s="626"/>
      <c r="AU27" s="626"/>
      <c r="AV27" s="626"/>
      <c r="AW27" s="626"/>
      <c r="AX27" s="626"/>
      <c r="AY27" s="626"/>
      <c r="AZ27" s="626"/>
      <c r="BA27" s="626"/>
      <c r="BB27" s="626"/>
      <c r="BC27" s="626"/>
      <c r="BD27" s="626"/>
      <c r="BE27" s="626"/>
      <c r="BF27" s="627"/>
      <c r="BG27" s="628">
        <v>1366302</v>
      </c>
      <c r="BH27" s="629"/>
      <c r="BI27" s="629"/>
      <c r="BJ27" s="629"/>
      <c r="BK27" s="629"/>
      <c r="BL27" s="629"/>
      <c r="BM27" s="629"/>
      <c r="BN27" s="630"/>
      <c r="BO27" s="655">
        <v>100</v>
      </c>
      <c r="BP27" s="655"/>
      <c r="BQ27" s="655"/>
      <c r="BR27" s="655"/>
      <c r="BS27" s="656">
        <v>9202</v>
      </c>
      <c r="BT27" s="656"/>
      <c r="BU27" s="656"/>
      <c r="BV27" s="656"/>
      <c r="BW27" s="656"/>
      <c r="BX27" s="656"/>
      <c r="BY27" s="656"/>
      <c r="BZ27" s="656"/>
      <c r="CA27" s="656"/>
      <c r="CB27" s="714"/>
      <c r="CD27" s="665" t="s">
        <v>295</v>
      </c>
      <c r="CE27" s="666"/>
      <c r="CF27" s="666"/>
      <c r="CG27" s="666"/>
      <c r="CH27" s="666"/>
      <c r="CI27" s="666"/>
      <c r="CJ27" s="666"/>
      <c r="CK27" s="666"/>
      <c r="CL27" s="666"/>
      <c r="CM27" s="666"/>
      <c r="CN27" s="666"/>
      <c r="CO27" s="666"/>
      <c r="CP27" s="666"/>
      <c r="CQ27" s="667"/>
      <c r="CR27" s="628">
        <v>1165604</v>
      </c>
      <c r="CS27" s="639"/>
      <c r="CT27" s="639"/>
      <c r="CU27" s="639"/>
      <c r="CV27" s="639"/>
      <c r="CW27" s="639"/>
      <c r="CX27" s="639"/>
      <c r="CY27" s="640"/>
      <c r="CZ27" s="631">
        <v>10.7</v>
      </c>
      <c r="DA27" s="641"/>
      <c r="DB27" s="641"/>
      <c r="DC27" s="642"/>
      <c r="DD27" s="634">
        <v>242059</v>
      </c>
      <c r="DE27" s="639"/>
      <c r="DF27" s="639"/>
      <c r="DG27" s="639"/>
      <c r="DH27" s="639"/>
      <c r="DI27" s="639"/>
      <c r="DJ27" s="639"/>
      <c r="DK27" s="640"/>
      <c r="DL27" s="634">
        <v>227961</v>
      </c>
      <c r="DM27" s="639"/>
      <c r="DN27" s="639"/>
      <c r="DO27" s="639"/>
      <c r="DP27" s="639"/>
      <c r="DQ27" s="639"/>
      <c r="DR27" s="639"/>
      <c r="DS27" s="639"/>
      <c r="DT27" s="639"/>
      <c r="DU27" s="639"/>
      <c r="DV27" s="640"/>
      <c r="DW27" s="631">
        <v>4.2</v>
      </c>
      <c r="DX27" s="641"/>
      <c r="DY27" s="641"/>
      <c r="DZ27" s="641"/>
      <c r="EA27" s="641"/>
      <c r="EB27" s="641"/>
      <c r="EC27" s="668"/>
    </row>
    <row r="28" spans="2:133" ht="11.25" customHeight="1" x14ac:dyDescent="0.15">
      <c r="B28" s="625" t="s">
        <v>296</v>
      </c>
      <c r="C28" s="626"/>
      <c r="D28" s="626"/>
      <c r="E28" s="626"/>
      <c r="F28" s="626"/>
      <c r="G28" s="626"/>
      <c r="H28" s="626"/>
      <c r="I28" s="626"/>
      <c r="J28" s="626"/>
      <c r="K28" s="626"/>
      <c r="L28" s="626"/>
      <c r="M28" s="626"/>
      <c r="N28" s="626"/>
      <c r="O28" s="626"/>
      <c r="P28" s="626"/>
      <c r="Q28" s="627"/>
      <c r="R28" s="628">
        <v>1862</v>
      </c>
      <c r="S28" s="629"/>
      <c r="T28" s="629"/>
      <c r="U28" s="629"/>
      <c r="V28" s="629"/>
      <c r="W28" s="629"/>
      <c r="X28" s="629"/>
      <c r="Y28" s="630"/>
      <c r="Z28" s="655">
        <v>0</v>
      </c>
      <c r="AA28" s="655"/>
      <c r="AB28" s="655"/>
      <c r="AC28" s="655"/>
      <c r="AD28" s="656">
        <v>1862</v>
      </c>
      <c r="AE28" s="656"/>
      <c r="AF28" s="656"/>
      <c r="AG28" s="656"/>
      <c r="AH28" s="656"/>
      <c r="AI28" s="656"/>
      <c r="AJ28" s="656"/>
      <c r="AK28" s="656"/>
      <c r="AL28" s="631">
        <v>0</v>
      </c>
      <c r="AM28" s="632"/>
      <c r="AN28" s="632"/>
      <c r="AO28" s="657"/>
      <c r="AP28" s="625"/>
      <c r="AQ28" s="626"/>
      <c r="AR28" s="626"/>
      <c r="AS28" s="626"/>
      <c r="AT28" s="626"/>
      <c r="AU28" s="626"/>
      <c r="AV28" s="626"/>
      <c r="AW28" s="626"/>
      <c r="AX28" s="626"/>
      <c r="AY28" s="626"/>
      <c r="AZ28" s="626"/>
      <c r="BA28" s="626"/>
      <c r="BB28" s="626"/>
      <c r="BC28" s="626"/>
      <c r="BD28" s="626"/>
      <c r="BE28" s="626"/>
      <c r="BF28" s="627"/>
      <c r="BG28" s="628"/>
      <c r="BH28" s="629"/>
      <c r="BI28" s="629"/>
      <c r="BJ28" s="629"/>
      <c r="BK28" s="629"/>
      <c r="BL28" s="629"/>
      <c r="BM28" s="629"/>
      <c r="BN28" s="630"/>
      <c r="BO28" s="655"/>
      <c r="BP28" s="655"/>
      <c r="BQ28" s="655"/>
      <c r="BR28" s="655"/>
      <c r="BS28" s="634"/>
      <c r="BT28" s="629"/>
      <c r="BU28" s="629"/>
      <c r="BV28" s="629"/>
      <c r="BW28" s="629"/>
      <c r="BX28" s="629"/>
      <c r="BY28" s="629"/>
      <c r="BZ28" s="629"/>
      <c r="CA28" s="629"/>
      <c r="CB28" s="673"/>
      <c r="CD28" s="665" t="s">
        <v>297</v>
      </c>
      <c r="CE28" s="666"/>
      <c r="CF28" s="666"/>
      <c r="CG28" s="666"/>
      <c r="CH28" s="666"/>
      <c r="CI28" s="666"/>
      <c r="CJ28" s="666"/>
      <c r="CK28" s="666"/>
      <c r="CL28" s="666"/>
      <c r="CM28" s="666"/>
      <c r="CN28" s="666"/>
      <c r="CO28" s="666"/>
      <c r="CP28" s="666"/>
      <c r="CQ28" s="667"/>
      <c r="CR28" s="628">
        <v>1117365</v>
      </c>
      <c r="CS28" s="629"/>
      <c r="CT28" s="629"/>
      <c r="CU28" s="629"/>
      <c r="CV28" s="629"/>
      <c r="CW28" s="629"/>
      <c r="CX28" s="629"/>
      <c r="CY28" s="630"/>
      <c r="CZ28" s="631">
        <v>10.199999999999999</v>
      </c>
      <c r="DA28" s="641"/>
      <c r="DB28" s="641"/>
      <c r="DC28" s="642"/>
      <c r="DD28" s="634">
        <v>1117365</v>
      </c>
      <c r="DE28" s="629"/>
      <c r="DF28" s="629"/>
      <c r="DG28" s="629"/>
      <c r="DH28" s="629"/>
      <c r="DI28" s="629"/>
      <c r="DJ28" s="629"/>
      <c r="DK28" s="630"/>
      <c r="DL28" s="634">
        <v>857365</v>
      </c>
      <c r="DM28" s="629"/>
      <c r="DN28" s="629"/>
      <c r="DO28" s="629"/>
      <c r="DP28" s="629"/>
      <c r="DQ28" s="629"/>
      <c r="DR28" s="629"/>
      <c r="DS28" s="629"/>
      <c r="DT28" s="629"/>
      <c r="DU28" s="629"/>
      <c r="DV28" s="630"/>
      <c r="DW28" s="631">
        <v>15.7</v>
      </c>
      <c r="DX28" s="641"/>
      <c r="DY28" s="641"/>
      <c r="DZ28" s="641"/>
      <c r="EA28" s="641"/>
      <c r="EB28" s="641"/>
      <c r="EC28" s="668"/>
    </row>
    <row r="29" spans="2:133" ht="11.25" customHeight="1" x14ac:dyDescent="0.15">
      <c r="B29" s="625" t="s">
        <v>298</v>
      </c>
      <c r="C29" s="626"/>
      <c r="D29" s="626"/>
      <c r="E29" s="626"/>
      <c r="F29" s="626"/>
      <c r="G29" s="626"/>
      <c r="H29" s="626"/>
      <c r="I29" s="626"/>
      <c r="J29" s="626"/>
      <c r="K29" s="626"/>
      <c r="L29" s="626"/>
      <c r="M29" s="626"/>
      <c r="N29" s="626"/>
      <c r="O29" s="626"/>
      <c r="P29" s="626"/>
      <c r="Q29" s="627"/>
      <c r="R29" s="628">
        <v>767</v>
      </c>
      <c r="S29" s="629"/>
      <c r="T29" s="629"/>
      <c r="U29" s="629"/>
      <c r="V29" s="629"/>
      <c r="W29" s="629"/>
      <c r="X29" s="629"/>
      <c r="Y29" s="630"/>
      <c r="Z29" s="655">
        <v>0</v>
      </c>
      <c r="AA29" s="655"/>
      <c r="AB29" s="655"/>
      <c r="AC29" s="655"/>
      <c r="AD29" s="656" t="s">
        <v>127</v>
      </c>
      <c r="AE29" s="656"/>
      <c r="AF29" s="656"/>
      <c r="AG29" s="656"/>
      <c r="AH29" s="656"/>
      <c r="AI29" s="656"/>
      <c r="AJ29" s="656"/>
      <c r="AK29" s="656"/>
      <c r="AL29" s="631" t="s">
        <v>127</v>
      </c>
      <c r="AM29" s="632"/>
      <c r="AN29" s="632"/>
      <c r="AO29" s="657"/>
      <c r="AP29" s="605"/>
      <c r="AQ29" s="606"/>
      <c r="AR29" s="606"/>
      <c r="AS29" s="606"/>
      <c r="AT29" s="606"/>
      <c r="AU29" s="606"/>
      <c r="AV29" s="606"/>
      <c r="AW29" s="606"/>
      <c r="AX29" s="606"/>
      <c r="AY29" s="606"/>
      <c r="AZ29" s="606"/>
      <c r="BA29" s="606"/>
      <c r="BB29" s="606"/>
      <c r="BC29" s="606"/>
      <c r="BD29" s="606"/>
      <c r="BE29" s="606"/>
      <c r="BF29" s="607"/>
      <c r="BG29" s="628"/>
      <c r="BH29" s="629"/>
      <c r="BI29" s="629"/>
      <c r="BJ29" s="629"/>
      <c r="BK29" s="629"/>
      <c r="BL29" s="629"/>
      <c r="BM29" s="629"/>
      <c r="BN29" s="630"/>
      <c r="BO29" s="655"/>
      <c r="BP29" s="655"/>
      <c r="BQ29" s="655"/>
      <c r="BR29" s="655"/>
      <c r="BS29" s="656"/>
      <c r="BT29" s="656"/>
      <c r="BU29" s="656"/>
      <c r="BV29" s="656"/>
      <c r="BW29" s="656"/>
      <c r="BX29" s="656"/>
      <c r="BY29" s="656"/>
      <c r="BZ29" s="656"/>
      <c r="CA29" s="656"/>
      <c r="CB29" s="714"/>
      <c r="CD29" s="715" t="s">
        <v>299</v>
      </c>
      <c r="CE29" s="716"/>
      <c r="CF29" s="665" t="s">
        <v>70</v>
      </c>
      <c r="CG29" s="666"/>
      <c r="CH29" s="666"/>
      <c r="CI29" s="666"/>
      <c r="CJ29" s="666"/>
      <c r="CK29" s="666"/>
      <c r="CL29" s="666"/>
      <c r="CM29" s="666"/>
      <c r="CN29" s="666"/>
      <c r="CO29" s="666"/>
      <c r="CP29" s="666"/>
      <c r="CQ29" s="667"/>
      <c r="CR29" s="628">
        <v>1117365</v>
      </c>
      <c r="CS29" s="639"/>
      <c r="CT29" s="639"/>
      <c r="CU29" s="639"/>
      <c r="CV29" s="639"/>
      <c r="CW29" s="639"/>
      <c r="CX29" s="639"/>
      <c r="CY29" s="640"/>
      <c r="CZ29" s="631">
        <v>10.199999999999999</v>
      </c>
      <c r="DA29" s="641"/>
      <c r="DB29" s="641"/>
      <c r="DC29" s="642"/>
      <c r="DD29" s="634">
        <v>1117365</v>
      </c>
      <c r="DE29" s="639"/>
      <c r="DF29" s="639"/>
      <c r="DG29" s="639"/>
      <c r="DH29" s="639"/>
      <c r="DI29" s="639"/>
      <c r="DJ29" s="639"/>
      <c r="DK29" s="640"/>
      <c r="DL29" s="634">
        <v>857365</v>
      </c>
      <c r="DM29" s="639"/>
      <c r="DN29" s="639"/>
      <c r="DO29" s="639"/>
      <c r="DP29" s="639"/>
      <c r="DQ29" s="639"/>
      <c r="DR29" s="639"/>
      <c r="DS29" s="639"/>
      <c r="DT29" s="639"/>
      <c r="DU29" s="639"/>
      <c r="DV29" s="640"/>
      <c r="DW29" s="631">
        <v>15.7</v>
      </c>
      <c r="DX29" s="641"/>
      <c r="DY29" s="641"/>
      <c r="DZ29" s="641"/>
      <c r="EA29" s="641"/>
      <c r="EB29" s="641"/>
      <c r="EC29" s="668"/>
    </row>
    <row r="30" spans="2:133" ht="11.25" customHeight="1" x14ac:dyDescent="0.15">
      <c r="B30" s="625" t="s">
        <v>300</v>
      </c>
      <c r="C30" s="626"/>
      <c r="D30" s="626"/>
      <c r="E30" s="626"/>
      <c r="F30" s="626"/>
      <c r="G30" s="626"/>
      <c r="H30" s="626"/>
      <c r="I30" s="626"/>
      <c r="J30" s="626"/>
      <c r="K30" s="626"/>
      <c r="L30" s="626"/>
      <c r="M30" s="626"/>
      <c r="N30" s="626"/>
      <c r="O30" s="626"/>
      <c r="P30" s="626"/>
      <c r="Q30" s="627"/>
      <c r="R30" s="628">
        <v>29284</v>
      </c>
      <c r="S30" s="629"/>
      <c r="T30" s="629"/>
      <c r="U30" s="629"/>
      <c r="V30" s="629"/>
      <c r="W30" s="629"/>
      <c r="X30" s="629"/>
      <c r="Y30" s="630"/>
      <c r="Z30" s="655">
        <v>0.3</v>
      </c>
      <c r="AA30" s="655"/>
      <c r="AB30" s="655"/>
      <c r="AC30" s="655"/>
      <c r="AD30" s="656">
        <v>3530</v>
      </c>
      <c r="AE30" s="656"/>
      <c r="AF30" s="656"/>
      <c r="AG30" s="656"/>
      <c r="AH30" s="656"/>
      <c r="AI30" s="656"/>
      <c r="AJ30" s="656"/>
      <c r="AK30" s="656"/>
      <c r="AL30" s="631">
        <v>0.1</v>
      </c>
      <c r="AM30" s="632"/>
      <c r="AN30" s="632"/>
      <c r="AO30" s="657"/>
      <c r="AP30" s="687" t="s">
        <v>218</v>
      </c>
      <c r="AQ30" s="688"/>
      <c r="AR30" s="688"/>
      <c r="AS30" s="688"/>
      <c r="AT30" s="688"/>
      <c r="AU30" s="688"/>
      <c r="AV30" s="688"/>
      <c r="AW30" s="688"/>
      <c r="AX30" s="688"/>
      <c r="AY30" s="688"/>
      <c r="AZ30" s="688"/>
      <c r="BA30" s="688"/>
      <c r="BB30" s="688"/>
      <c r="BC30" s="688"/>
      <c r="BD30" s="688"/>
      <c r="BE30" s="688"/>
      <c r="BF30" s="689"/>
      <c r="BG30" s="687" t="s">
        <v>301</v>
      </c>
      <c r="BH30" s="712"/>
      <c r="BI30" s="712"/>
      <c r="BJ30" s="712"/>
      <c r="BK30" s="712"/>
      <c r="BL30" s="712"/>
      <c r="BM30" s="712"/>
      <c r="BN30" s="712"/>
      <c r="BO30" s="712"/>
      <c r="BP30" s="712"/>
      <c r="BQ30" s="713"/>
      <c r="BR30" s="687" t="s">
        <v>302</v>
      </c>
      <c r="BS30" s="712"/>
      <c r="BT30" s="712"/>
      <c r="BU30" s="712"/>
      <c r="BV30" s="712"/>
      <c r="BW30" s="712"/>
      <c r="BX30" s="712"/>
      <c r="BY30" s="712"/>
      <c r="BZ30" s="712"/>
      <c r="CA30" s="712"/>
      <c r="CB30" s="713"/>
      <c r="CD30" s="717"/>
      <c r="CE30" s="718"/>
      <c r="CF30" s="665" t="s">
        <v>303</v>
      </c>
      <c r="CG30" s="666"/>
      <c r="CH30" s="666"/>
      <c r="CI30" s="666"/>
      <c r="CJ30" s="666"/>
      <c r="CK30" s="666"/>
      <c r="CL30" s="666"/>
      <c r="CM30" s="666"/>
      <c r="CN30" s="666"/>
      <c r="CO30" s="666"/>
      <c r="CP30" s="666"/>
      <c r="CQ30" s="667"/>
      <c r="CR30" s="628">
        <v>1077915</v>
      </c>
      <c r="CS30" s="629"/>
      <c r="CT30" s="629"/>
      <c r="CU30" s="629"/>
      <c r="CV30" s="629"/>
      <c r="CW30" s="629"/>
      <c r="CX30" s="629"/>
      <c r="CY30" s="630"/>
      <c r="CZ30" s="631">
        <v>9.9</v>
      </c>
      <c r="DA30" s="641"/>
      <c r="DB30" s="641"/>
      <c r="DC30" s="642"/>
      <c r="DD30" s="634">
        <v>1077915</v>
      </c>
      <c r="DE30" s="629"/>
      <c r="DF30" s="629"/>
      <c r="DG30" s="629"/>
      <c r="DH30" s="629"/>
      <c r="DI30" s="629"/>
      <c r="DJ30" s="629"/>
      <c r="DK30" s="630"/>
      <c r="DL30" s="634">
        <v>817915</v>
      </c>
      <c r="DM30" s="629"/>
      <c r="DN30" s="629"/>
      <c r="DO30" s="629"/>
      <c r="DP30" s="629"/>
      <c r="DQ30" s="629"/>
      <c r="DR30" s="629"/>
      <c r="DS30" s="629"/>
      <c r="DT30" s="629"/>
      <c r="DU30" s="629"/>
      <c r="DV30" s="630"/>
      <c r="DW30" s="631">
        <v>15</v>
      </c>
      <c r="DX30" s="641"/>
      <c r="DY30" s="641"/>
      <c r="DZ30" s="641"/>
      <c r="EA30" s="641"/>
      <c r="EB30" s="641"/>
      <c r="EC30" s="668"/>
    </row>
    <row r="31" spans="2:133" ht="11.25" customHeight="1" x14ac:dyDescent="0.15">
      <c r="B31" s="625" t="s">
        <v>304</v>
      </c>
      <c r="C31" s="626"/>
      <c r="D31" s="626"/>
      <c r="E31" s="626"/>
      <c r="F31" s="626"/>
      <c r="G31" s="626"/>
      <c r="H31" s="626"/>
      <c r="I31" s="626"/>
      <c r="J31" s="626"/>
      <c r="K31" s="626"/>
      <c r="L31" s="626"/>
      <c r="M31" s="626"/>
      <c r="N31" s="626"/>
      <c r="O31" s="626"/>
      <c r="P31" s="626"/>
      <c r="Q31" s="627"/>
      <c r="R31" s="628">
        <v>8086</v>
      </c>
      <c r="S31" s="629"/>
      <c r="T31" s="629"/>
      <c r="U31" s="629"/>
      <c r="V31" s="629"/>
      <c r="W31" s="629"/>
      <c r="X31" s="629"/>
      <c r="Y31" s="630"/>
      <c r="Z31" s="655">
        <v>0.1</v>
      </c>
      <c r="AA31" s="655"/>
      <c r="AB31" s="655"/>
      <c r="AC31" s="655"/>
      <c r="AD31" s="656" t="s">
        <v>127</v>
      </c>
      <c r="AE31" s="656"/>
      <c r="AF31" s="656"/>
      <c r="AG31" s="656"/>
      <c r="AH31" s="656"/>
      <c r="AI31" s="656"/>
      <c r="AJ31" s="656"/>
      <c r="AK31" s="656"/>
      <c r="AL31" s="631" t="s">
        <v>127</v>
      </c>
      <c r="AM31" s="632"/>
      <c r="AN31" s="632"/>
      <c r="AO31" s="657"/>
      <c r="AP31" s="703" t="s">
        <v>305</v>
      </c>
      <c r="AQ31" s="704"/>
      <c r="AR31" s="704"/>
      <c r="AS31" s="704"/>
      <c r="AT31" s="709" t="s">
        <v>306</v>
      </c>
      <c r="AU31" s="360"/>
      <c r="AV31" s="360"/>
      <c r="AW31" s="360"/>
      <c r="AX31" s="696" t="s">
        <v>184</v>
      </c>
      <c r="AY31" s="697"/>
      <c r="AZ31" s="697"/>
      <c r="BA31" s="697"/>
      <c r="BB31" s="697"/>
      <c r="BC31" s="697"/>
      <c r="BD31" s="697"/>
      <c r="BE31" s="697"/>
      <c r="BF31" s="698"/>
      <c r="BG31" s="699">
        <v>99.3</v>
      </c>
      <c r="BH31" s="700"/>
      <c r="BI31" s="700"/>
      <c r="BJ31" s="700"/>
      <c r="BK31" s="700"/>
      <c r="BL31" s="700"/>
      <c r="BM31" s="701">
        <v>96.1</v>
      </c>
      <c r="BN31" s="700"/>
      <c r="BO31" s="700"/>
      <c r="BP31" s="700"/>
      <c r="BQ31" s="702"/>
      <c r="BR31" s="699">
        <v>99.1</v>
      </c>
      <c r="BS31" s="700"/>
      <c r="BT31" s="700"/>
      <c r="BU31" s="700"/>
      <c r="BV31" s="700"/>
      <c r="BW31" s="700"/>
      <c r="BX31" s="701">
        <v>96.4</v>
      </c>
      <c r="BY31" s="700"/>
      <c r="BZ31" s="700"/>
      <c r="CA31" s="700"/>
      <c r="CB31" s="702"/>
      <c r="CD31" s="717"/>
      <c r="CE31" s="718"/>
      <c r="CF31" s="665" t="s">
        <v>307</v>
      </c>
      <c r="CG31" s="666"/>
      <c r="CH31" s="666"/>
      <c r="CI31" s="666"/>
      <c r="CJ31" s="666"/>
      <c r="CK31" s="666"/>
      <c r="CL31" s="666"/>
      <c r="CM31" s="666"/>
      <c r="CN31" s="666"/>
      <c r="CO31" s="666"/>
      <c r="CP31" s="666"/>
      <c r="CQ31" s="667"/>
      <c r="CR31" s="628">
        <v>39450</v>
      </c>
      <c r="CS31" s="639"/>
      <c r="CT31" s="639"/>
      <c r="CU31" s="639"/>
      <c r="CV31" s="639"/>
      <c r="CW31" s="639"/>
      <c r="CX31" s="639"/>
      <c r="CY31" s="640"/>
      <c r="CZ31" s="631">
        <v>0.4</v>
      </c>
      <c r="DA31" s="641"/>
      <c r="DB31" s="641"/>
      <c r="DC31" s="642"/>
      <c r="DD31" s="634">
        <v>39450</v>
      </c>
      <c r="DE31" s="639"/>
      <c r="DF31" s="639"/>
      <c r="DG31" s="639"/>
      <c r="DH31" s="639"/>
      <c r="DI31" s="639"/>
      <c r="DJ31" s="639"/>
      <c r="DK31" s="640"/>
      <c r="DL31" s="634">
        <v>39450</v>
      </c>
      <c r="DM31" s="639"/>
      <c r="DN31" s="639"/>
      <c r="DO31" s="639"/>
      <c r="DP31" s="639"/>
      <c r="DQ31" s="639"/>
      <c r="DR31" s="639"/>
      <c r="DS31" s="639"/>
      <c r="DT31" s="639"/>
      <c r="DU31" s="639"/>
      <c r="DV31" s="640"/>
      <c r="DW31" s="631">
        <v>0.7</v>
      </c>
      <c r="DX31" s="641"/>
      <c r="DY31" s="641"/>
      <c r="DZ31" s="641"/>
      <c r="EA31" s="641"/>
      <c r="EB31" s="641"/>
      <c r="EC31" s="668"/>
    </row>
    <row r="32" spans="2:133" ht="11.25" customHeight="1" x14ac:dyDescent="0.15">
      <c r="B32" s="625" t="s">
        <v>308</v>
      </c>
      <c r="C32" s="626"/>
      <c r="D32" s="626"/>
      <c r="E32" s="626"/>
      <c r="F32" s="626"/>
      <c r="G32" s="626"/>
      <c r="H32" s="626"/>
      <c r="I32" s="626"/>
      <c r="J32" s="626"/>
      <c r="K32" s="626"/>
      <c r="L32" s="626"/>
      <c r="M32" s="626"/>
      <c r="N32" s="626"/>
      <c r="O32" s="626"/>
      <c r="P32" s="626"/>
      <c r="Q32" s="627"/>
      <c r="R32" s="628">
        <v>1353522</v>
      </c>
      <c r="S32" s="629"/>
      <c r="T32" s="629"/>
      <c r="U32" s="629"/>
      <c r="V32" s="629"/>
      <c r="W32" s="629"/>
      <c r="X32" s="629"/>
      <c r="Y32" s="630"/>
      <c r="Z32" s="655">
        <v>11.8</v>
      </c>
      <c r="AA32" s="655"/>
      <c r="AB32" s="655"/>
      <c r="AC32" s="655"/>
      <c r="AD32" s="656" t="s">
        <v>127</v>
      </c>
      <c r="AE32" s="656"/>
      <c r="AF32" s="656"/>
      <c r="AG32" s="656"/>
      <c r="AH32" s="656"/>
      <c r="AI32" s="656"/>
      <c r="AJ32" s="656"/>
      <c r="AK32" s="656"/>
      <c r="AL32" s="631" t="s">
        <v>127</v>
      </c>
      <c r="AM32" s="632"/>
      <c r="AN32" s="632"/>
      <c r="AO32" s="657"/>
      <c r="AP32" s="705"/>
      <c r="AQ32" s="706"/>
      <c r="AR32" s="706"/>
      <c r="AS32" s="706"/>
      <c r="AT32" s="710"/>
      <c r="AU32" s="361" t="s">
        <v>309</v>
      </c>
      <c r="AV32" s="361"/>
      <c r="AW32" s="361"/>
      <c r="AX32" s="625" t="s">
        <v>310</v>
      </c>
      <c r="AY32" s="626"/>
      <c r="AZ32" s="626"/>
      <c r="BA32" s="626"/>
      <c r="BB32" s="626"/>
      <c r="BC32" s="626"/>
      <c r="BD32" s="626"/>
      <c r="BE32" s="626"/>
      <c r="BF32" s="627"/>
      <c r="BG32" s="694">
        <v>99.4</v>
      </c>
      <c r="BH32" s="639"/>
      <c r="BI32" s="639"/>
      <c r="BJ32" s="639"/>
      <c r="BK32" s="639"/>
      <c r="BL32" s="639"/>
      <c r="BM32" s="632">
        <v>96.4</v>
      </c>
      <c r="BN32" s="695"/>
      <c r="BO32" s="695"/>
      <c r="BP32" s="695"/>
      <c r="BQ32" s="672"/>
      <c r="BR32" s="694">
        <v>99.4</v>
      </c>
      <c r="BS32" s="639"/>
      <c r="BT32" s="639"/>
      <c r="BU32" s="639"/>
      <c r="BV32" s="639"/>
      <c r="BW32" s="639"/>
      <c r="BX32" s="632">
        <v>96.3</v>
      </c>
      <c r="BY32" s="695"/>
      <c r="BZ32" s="695"/>
      <c r="CA32" s="695"/>
      <c r="CB32" s="672"/>
      <c r="CD32" s="719"/>
      <c r="CE32" s="720"/>
      <c r="CF32" s="665" t="s">
        <v>311</v>
      </c>
      <c r="CG32" s="666"/>
      <c r="CH32" s="666"/>
      <c r="CI32" s="666"/>
      <c r="CJ32" s="666"/>
      <c r="CK32" s="666"/>
      <c r="CL32" s="666"/>
      <c r="CM32" s="666"/>
      <c r="CN32" s="666"/>
      <c r="CO32" s="666"/>
      <c r="CP32" s="666"/>
      <c r="CQ32" s="667"/>
      <c r="CR32" s="628" t="s">
        <v>127</v>
      </c>
      <c r="CS32" s="629"/>
      <c r="CT32" s="629"/>
      <c r="CU32" s="629"/>
      <c r="CV32" s="629"/>
      <c r="CW32" s="629"/>
      <c r="CX32" s="629"/>
      <c r="CY32" s="630"/>
      <c r="CZ32" s="631" t="s">
        <v>127</v>
      </c>
      <c r="DA32" s="641"/>
      <c r="DB32" s="641"/>
      <c r="DC32" s="642"/>
      <c r="DD32" s="634" t="s">
        <v>127</v>
      </c>
      <c r="DE32" s="629"/>
      <c r="DF32" s="629"/>
      <c r="DG32" s="629"/>
      <c r="DH32" s="629"/>
      <c r="DI32" s="629"/>
      <c r="DJ32" s="629"/>
      <c r="DK32" s="630"/>
      <c r="DL32" s="634" t="s">
        <v>127</v>
      </c>
      <c r="DM32" s="629"/>
      <c r="DN32" s="629"/>
      <c r="DO32" s="629"/>
      <c r="DP32" s="629"/>
      <c r="DQ32" s="629"/>
      <c r="DR32" s="629"/>
      <c r="DS32" s="629"/>
      <c r="DT32" s="629"/>
      <c r="DU32" s="629"/>
      <c r="DV32" s="630"/>
      <c r="DW32" s="631" t="s">
        <v>127</v>
      </c>
      <c r="DX32" s="641"/>
      <c r="DY32" s="641"/>
      <c r="DZ32" s="641"/>
      <c r="EA32" s="641"/>
      <c r="EB32" s="641"/>
      <c r="EC32" s="668"/>
    </row>
    <row r="33" spans="2:133" ht="11.25" customHeight="1" x14ac:dyDescent="0.15">
      <c r="B33" s="691" t="s">
        <v>312</v>
      </c>
      <c r="C33" s="692"/>
      <c r="D33" s="692"/>
      <c r="E33" s="692"/>
      <c r="F33" s="692"/>
      <c r="G33" s="692"/>
      <c r="H33" s="692"/>
      <c r="I33" s="692"/>
      <c r="J33" s="692"/>
      <c r="K33" s="692"/>
      <c r="L33" s="692"/>
      <c r="M33" s="692"/>
      <c r="N33" s="692"/>
      <c r="O33" s="692"/>
      <c r="P33" s="692"/>
      <c r="Q33" s="693"/>
      <c r="R33" s="628" t="s">
        <v>127</v>
      </c>
      <c r="S33" s="629"/>
      <c r="T33" s="629"/>
      <c r="U33" s="629"/>
      <c r="V33" s="629"/>
      <c r="W33" s="629"/>
      <c r="X33" s="629"/>
      <c r="Y33" s="630"/>
      <c r="Z33" s="655" t="s">
        <v>127</v>
      </c>
      <c r="AA33" s="655"/>
      <c r="AB33" s="655"/>
      <c r="AC33" s="655"/>
      <c r="AD33" s="656" t="s">
        <v>127</v>
      </c>
      <c r="AE33" s="656"/>
      <c r="AF33" s="656"/>
      <c r="AG33" s="656"/>
      <c r="AH33" s="656"/>
      <c r="AI33" s="656"/>
      <c r="AJ33" s="656"/>
      <c r="AK33" s="656"/>
      <c r="AL33" s="631" t="s">
        <v>127</v>
      </c>
      <c r="AM33" s="632"/>
      <c r="AN33" s="632"/>
      <c r="AO33" s="657"/>
      <c r="AP33" s="707"/>
      <c r="AQ33" s="708"/>
      <c r="AR33" s="708"/>
      <c r="AS33" s="708"/>
      <c r="AT33" s="711"/>
      <c r="AU33" s="362"/>
      <c r="AV33" s="362"/>
      <c r="AW33" s="362"/>
      <c r="AX33" s="605" t="s">
        <v>313</v>
      </c>
      <c r="AY33" s="606"/>
      <c r="AZ33" s="606"/>
      <c r="BA33" s="606"/>
      <c r="BB33" s="606"/>
      <c r="BC33" s="606"/>
      <c r="BD33" s="606"/>
      <c r="BE33" s="606"/>
      <c r="BF33" s="607"/>
      <c r="BG33" s="690">
        <v>99.1</v>
      </c>
      <c r="BH33" s="609"/>
      <c r="BI33" s="609"/>
      <c r="BJ33" s="609"/>
      <c r="BK33" s="609"/>
      <c r="BL33" s="609"/>
      <c r="BM33" s="647">
        <v>95.6</v>
      </c>
      <c r="BN33" s="609"/>
      <c r="BO33" s="609"/>
      <c r="BP33" s="609"/>
      <c r="BQ33" s="658"/>
      <c r="BR33" s="690">
        <v>98.9</v>
      </c>
      <c r="BS33" s="609"/>
      <c r="BT33" s="609"/>
      <c r="BU33" s="609"/>
      <c r="BV33" s="609"/>
      <c r="BW33" s="609"/>
      <c r="BX33" s="647">
        <v>96.1</v>
      </c>
      <c r="BY33" s="609"/>
      <c r="BZ33" s="609"/>
      <c r="CA33" s="609"/>
      <c r="CB33" s="658"/>
      <c r="CD33" s="665" t="s">
        <v>314</v>
      </c>
      <c r="CE33" s="666"/>
      <c r="CF33" s="666"/>
      <c r="CG33" s="666"/>
      <c r="CH33" s="666"/>
      <c r="CI33" s="666"/>
      <c r="CJ33" s="666"/>
      <c r="CK33" s="666"/>
      <c r="CL33" s="666"/>
      <c r="CM33" s="666"/>
      <c r="CN33" s="666"/>
      <c r="CO33" s="666"/>
      <c r="CP33" s="666"/>
      <c r="CQ33" s="667"/>
      <c r="CR33" s="628">
        <v>5402653</v>
      </c>
      <c r="CS33" s="639"/>
      <c r="CT33" s="639"/>
      <c r="CU33" s="639"/>
      <c r="CV33" s="639"/>
      <c r="CW33" s="639"/>
      <c r="CX33" s="639"/>
      <c r="CY33" s="640"/>
      <c r="CZ33" s="631">
        <v>49.5</v>
      </c>
      <c r="DA33" s="641"/>
      <c r="DB33" s="641"/>
      <c r="DC33" s="642"/>
      <c r="DD33" s="634">
        <v>3113612</v>
      </c>
      <c r="DE33" s="639"/>
      <c r="DF33" s="639"/>
      <c r="DG33" s="639"/>
      <c r="DH33" s="639"/>
      <c r="DI33" s="639"/>
      <c r="DJ33" s="639"/>
      <c r="DK33" s="640"/>
      <c r="DL33" s="634">
        <v>2184231</v>
      </c>
      <c r="DM33" s="639"/>
      <c r="DN33" s="639"/>
      <c r="DO33" s="639"/>
      <c r="DP33" s="639"/>
      <c r="DQ33" s="639"/>
      <c r="DR33" s="639"/>
      <c r="DS33" s="639"/>
      <c r="DT33" s="639"/>
      <c r="DU33" s="639"/>
      <c r="DV33" s="640"/>
      <c r="DW33" s="631">
        <v>40.1</v>
      </c>
      <c r="DX33" s="641"/>
      <c r="DY33" s="641"/>
      <c r="DZ33" s="641"/>
      <c r="EA33" s="641"/>
      <c r="EB33" s="641"/>
      <c r="EC33" s="668"/>
    </row>
    <row r="34" spans="2:133" ht="11.25" customHeight="1" x14ac:dyDescent="0.15">
      <c r="B34" s="625" t="s">
        <v>315</v>
      </c>
      <c r="C34" s="626"/>
      <c r="D34" s="626"/>
      <c r="E34" s="626"/>
      <c r="F34" s="626"/>
      <c r="G34" s="626"/>
      <c r="H34" s="626"/>
      <c r="I34" s="626"/>
      <c r="J34" s="626"/>
      <c r="K34" s="626"/>
      <c r="L34" s="626"/>
      <c r="M34" s="626"/>
      <c r="N34" s="626"/>
      <c r="O34" s="626"/>
      <c r="P34" s="626"/>
      <c r="Q34" s="627"/>
      <c r="R34" s="628">
        <v>616655</v>
      </c>
      <c r="S34" s="629"/>
      <c r="T34" s="629"/>
      <c r="U34" s="629"/>
      <c r="V34" s="629"/>
      <c r="W34" s="629"/>
      <c r="X34" s="629"/>
      <c r="Y34" s="630"/>
      <c r="Z34" s="655">
        <v>5.4</v>
      </c>
      <c r="AA34" s="655"/>
      <c r="AB34" s="655"/>
      <c r="AC34" s="655"/>
      <c r="AD34" s="656" t="s">
        <v>127</v>
      </c>
      <c r="AE34" s="656"/>
      <c r="AF34" s="656"/>
      <c r="AG34" s="656"/>
      <c r="AH34" s="656"/>
      <c r="AI34" s="656"/>
      <c r="AJ34" s="656"/>
      <c r="AK34" s="656"/>
      <c r="AL34" s="631" t="s">
        <v>127</v>
      </c>
      <c r="AM34" s="632"/>
      <c r="AN34" s="632"/>
      <c r="AO34" s="657"/>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65" t="s">
        <v>316</v>
      </c>
      <c r="CE34" s="666"/>
      <c r="CF34" s="666"/>
      <c r="CG34" s="666"/>
      <c r="CH34" s="666"/>
      <c r="CI34" s="666"/>
      <c r="CJ34" s="666"/>
      <c r="CK34" s="666"/>
      <c r="CL34" s="666"/>
      <c r="CM34" s="666"/>
      <c r="CN34" s="666"/>
      <c r="CO34" s="666"/>
      <c r="CP34" s="666"/>
      <c r="CQ34" s="667"/>
      <c r="CR34" s="628">
        <v>1360000</v>
      </c>
      <c r="CS34" s="629"/>
      <c r="CT34" s="629"/>
      <c r="CU34" s="629"/>
      <c r="CV34" s="629"/>
      <c r="CW34" s="629"/>
      <c r="CX34" s="629"/>
      <c r="CY34" s="630"/>
      <c r="CZ34" s="631">
        <v>12.5</v>
      </c>
      <c r="DA34" s="641"/>
      <c r="DB34" s="641"/>
      <c r="DC34" s="642"/>
      <c r="DD34" s="634">
        <v>741602</v>
      </c>
      <c r="DE34" s="629"/>
      <c r="DF34" s="629"/>
      <c r="DG34" s="629"/>
      <c r="DH34" s="629"/>
      <c r="DI34" s="629"/>
      <c r="DJ34" s="629"/>
      <c r="DK34" s="630"/>
      <c r="DL34" s="634">
        <v>516964</v>
      </c>
      <c r="DM34" s="629"/>
      <c r="DN34" s="629"/>
      <c r="DO34" s="629"/>
      <c r="DP34" s="629"/>
      <c r="DQ34" s="629"/>
      <c r="DR34" s="629"/>
      <c r="DS34" s="629"/>
      <c r="DT34" s="629"/>
      <c r="DU34" s="629"/>
      <c r="DV34" s="630"/>
      <c r="DW34" s="631">
        <v>9.5</v>
      </c>
      <c r="DX34" s="641"/>
      <c r="DY34" s="641"/>
      <c r="DZ34" s="641"/>
      <c r="EA34" s="641"/>
      <c r="EB34" s="641"/>
      <c r="EC34" s="668"/>
    </row>
    <row r="35" spans="2:133" ht="11.25" customHeight="1" x14ac:dyDescent="0.15">
      <c r="B35" s="625" t="s">
        <v>317</v>
      </c>
      <c r="C35" s="626"/>
      <c r="D35" s="626"/>
      <c r="E35" s="626"/>
      <c r="F35" s="626"/>
      <c r="G35" s="626"/>
      <c r="H35" s="626"/>
      <c r="I35" s="626"/>
      <c r="J35" s="626"/>
      <c r="K35" s="626"/>
      <c r="L35" s="626"/>
      <c r="M35" s="626"/>
      <c r="N35" s="626"/>
      <c r="O35" s="626"/>
      <c r="P35" s="626"/>
      <c r="Q35" s="627"/>
      <c r="R35" s="628">
        <v>50590</v>
      </c>
      <c r="S35" s="629"/>
      <c r="T35" s="629"/>
      <c r="U35" s="629"/>
      <c r="V35" s="629"/>
      <c r="W35" s="629"/>
      <c r="X35" s="629"/>
      <c r="Y35" s="630"/>
      <c r="Z35" s="655">
        <v>0.4</v>
      </c>
      <c r="AA35" s="655"/>
      <c r="AB35" s="655"/>
      <c r="AC35" s="655"/>
      <c r="AD35" s="656">
        <v>4252</v>
      </c>
      <c r="AE35" s="656"/>
      <c r="AF35" s="656"/>
      <c r="AG35" s="656"/>
      <c r="AH35" s="656"/>
      <c r="AI35" s="656"/>
      <c r="AJ35" s="656"/>
      <c r="AK35" s="656"/>
      <c r="AL35" s="631">
        <v>0.1</v>
      </c>
      <c r="AM35" s="632"/>
      <c r="AN35" s="632"/>
      <c r="AO35" s="657"/>
      <c r="AP35" s="218"/>
      <c r="AQ35" s="687" t="s">
        <v>318</v>
      </c>
      <c r="AR35" s="688"/>
      <c r="AS35" s="688"/>
      <c r="AT35" s="688"/>
      <c r="AU35" s="688"/>
      <c r="AV35" s="688"/>
      <c r="AW35" s="688"/>
      <c r="AX35" s="688"/>
      <c r="AY35" s="688"/>
      <c r="AZ35" s="688"/>
      <c r="BA35" s="688"/>
      <c r="BB35" s="688"/>
      <c r="BC35" s="688"/>
      <c r="BD35" s="688"/>
      <c r="BE35" s="688"/>
      <c r="BF35" s="689"/>
      <c r="BG35" s="687" t="s">
        <v>319</v>
      </c>
      <c r="BH35" s="688"/>
      <c r="BI35" s="688"/>
      <c r="BJ35" s="688"/>
      <c r="BK35" s="688"/>
      <c r="BL35" s="688"/>
      <c r="BM35" s="688"/>
      <c r="BN35" s="688"/>
      <c r="BO35" s="688"/>
      <c r="BP35" s="688"/>
      <c r="BQ35" s="688"/>
      <c r="BR35" s="688"/>
      <c r="BS35" s="688"/>
      <c r="BT35" s="688"/>
      <c r="BU35" s="688"/>
      <c r="BV35" s="688"/>
      <c r="BW35" s="688"/>
      <c r="BX35" s="688"/>
      <c r="BY35" s="688"/>
      <c r="BZ35" s="688"/>
      <c r="CA35" s="688"/>
      <c r="CB35" s="689"/>
      <c r="CD35" s="665" t="s">
        <v>320</v>
      </c>
      <c r="CE35" s="666"/>
      <c r="CF35" s="666"/>
      <c r="CG35" s="666"/>
      <c r="CH35" s="666"/>
      <c r="CI35" s="666"/>
      <c r="CJ35" s="666"/>
      <c r="CK35" s="666"/>
      <c r="CL35" s="666"/>
      <c r="CM35" s="666"/>
      <c r="CN35" s="666"/>
      <c r="CO35" s="666"/>
      <c r="CP35" s="666"/>
      <c r="CQ35" s="667"/>
      <c r="CR35" s="628">
        <v>197323</v>
      </c>
      <c r="CS35" s="639"/>
      <c r="CT35" s="639"/>
      <c r="CU35" s="639"/>
      <c r="CV35" s="639"/>
      <c r="CW35" s="639"/>
      <c r="CX35" s="639"/>
      <c r="CY35" s="640"/>
      <c r="CZ35" s="631">
        <v>1.8</v>
      </c>
      <c r="DA35" s="641"/>
      <c r="DB35" s="641"/>
      <c r="DC35" s="642"/>
      <c r="DD35" s="634">
        <v>158145</v>
      </c>
      <c r="DE35" s="639"/>
      <c r="DF35" s="639"/>
      <c r="DG35" s="639"/>
      <c r="DH35" s="639"/>
      <c r="DI35" s="639"/>
      <c r="DJ35" s="639"/>
      <c r="DK35" s="640"/>
      <c r="DL35" s="634">
        <v>154755</v>
      </c>
      <c r="DM35" s="639"/>
      <c r="DN35" s="639"/>
      <c r="DO35" s="639"/>
      <c r="DP35" s="639"/>
      <c r="DQ35" s="639"/>
      <c r="DR35" s="639"/>
      <c r="DS35" s="639"/>
      <c r="DT35" s="639"/>
      <c r="DU35" s="639"/>
      <c r="DV35" s="640"/>
      <c r="DW35" s="631">
        <v>2.8</v>
      </c>
      <c r="DX35" s="641"/>
      <c r="DY35" s="641"/>
      <c r="DZ35" s="641"/>
      <c r="EA35" s="641"/>
      <c r="EB35" s="641"/>
      <c r="EC35" s="668"/>
    </row>
    <row r="36" spans="2:133" ht="11.25" customHeight="1" x14ac:dyDescent="0.15">
      <c r="B36" s="625" t="s">
        <v>321</v>
      </c>
      <c r="C36" s="626"/>
      <c r="D36" s="626"/>
      <c r="E36" s="626"/>
      <c r="F36" s="626"/>
      <c r="G36" s="626"/>
      <c r="H36" s="626"/>
      <c r="I36" s="626"/>
      <c r="J36" s="626"/>
      <c r="K36" s="626"/>
      <c r="L36" s="626"/>
      <c r="M36" s="626"/>
      <c r="N36" s="626"/>
      <c r="O36" s="626"/>
      <c r="P36" s="626"/>
      <c r="Q36" s="627"/>
      <c r="R36" s="628">
        <v>850936</v>
      </c>
      <c r="S36" s="629"/>
      <c r="T36" s="629"/>
      <c r="U36" s="629"/>
      <c r="V36" s="629"/>
      <c r="W36" s="629"/>
      <c r="X36" s="629"/>
      <c r="Y36" s="630"/>
      <c r="Z36" s="655">
        <v>7.4</v>
      </c>
      <c r="AA36" s="655"/>
      <c r="AB36" s="655"/>
      <c r="AC36" s="655"/>
      <c r="AD36" s="656" t="s">
        <v>127</v>
      </c>
      <c r="AE36" s="656"/>
      <c r="AF36" s="656"/>
      <c r="AG36" s="656"/>
      <c r="AH36" s="656"/>
      <c r="AI36" s="656"/>
      <c r="AJ36" s="656"/>
      <c r="AK36" s="656"/>
      <c r="AL36" s="631" t="s">
        <v>127</v>
      </c>
      <c r="AM36" s="632"/>
      <c r="AN36" s="632"/>
      <c r="AO36" s="657"/>
      <c r="AP36" s="218"/>
      <c r="AQ36" s="678" t="s">
        <v>322</v>
      </c>
      <c r="AR36" s="679"/>
      <c r="AS36" s="679"/>
      <c r="AT36" s="679"/>
      <c r="AU36" s="679"/>
      <c r="AV36" s="679"/>
      <c r="AW36" s="679"/>
      <c r="AX36" s="679"/>
      <c r="AY36" s="680"/>
      <c r="AZ36" s="681">
        <v>1215039</v>
      </c>
      <c r="BA36" s="682"/>
      <c r="BB36" s="682"/>
      <c r="BC36" s="682"/>
      <c r="BD36" s="682"/>
      <c r="BE36" s="682"/>
      <c r="BF36" s="683"/>
      <c r="BG36" s="684" t="s">
        <v>323</v>
      </c>
      <c r="BH36" s="685"/>
      <c r="BI36" s="685"/>
      <c r="BJ36" s="685"/>
      <c r="BK36" s="685"/>
      <c r="BL36" s="685"/>
      <c r="BM36" s="685"/>
      <c r="BN36" s="685"/>
      <c r="BO36" s="685"/>
      <c r="BP36" s="685"/>
      <c r="BQ36" s="685"/>
      <c r="BR36" s="685"/>
      <c r="BS36" s="685"/>
      <c r="BT36" s="685"/>
      <c r="BU36" s="686"/>
      <c r="BV36" s="681">
        <v>58898</v>
      </c>
      <c r="BW36" s="682"/>
      <c r="BX36" s="682"/>
      <c r="BY36" s="682"/>
      <c r="BZ36" s="682"/>
      <c r="CA36" s="682"/>
      <c r="CB36" s="683"/>
      <c r="CD36" s="665" t="s">
        <v>324</v>
      </c>
      <c r="CE36" s="666"/>
      <c r="CF36" s="666"/>
      <c r="CG36" s="666"/>
      <c r="CH36" s="666"/>
      <c r="CI36" s="666"/>
      <c r="CJ36" s="666"/>
      <c r="CK36" s="666"/>
      <c r="CL36" s="666"/>
      <c r="CM36" s="666"/>
      <c r="CN36" s="666"/>
      <c r="CO36" s="666"/>
      <c r="CP36" s="666"/>
      <c r="CQ36" s="667"/>
      <c r="CR36" s="628">
        <v>1630064</v>
      </c>
      <c r="CS36" s="629"/>
      <c r="CT36" s="629"/>
      <c r="CU36" s="629"/>
      <c r="CV36" s="629"/>
      <c r="CW36" s="629"/>
      <c r="CX36" s="629"/>
      <c r="CY36" s="630"/>
      <c r="CZ36" s="631">
        <v>14.9</v>
      </c>
      <c r="DA36" s="641"/>
      <c r="DB36" s="641"/>
      <c r="DC36" s="642"/>
      <c r="DD36" s="634">
        <v>795913</v>
      </c>
      <c r="DE36" s="629"/>
      <c r="DF36" s="629"/>
      <c r="DG36" s="629"/>
      <c r="DH36" s="629"/>
      <c r="DI36" s="629"/>
      <c r="DJ36" s="629"/>
      <c r="DK36" s="630"/>
      <c r="DL36" s="634">
        <v>501833</v>
      </c>
      <c r="DM36" s="629"/>
      <c r="DN36" s="629"/>
      <c r="DO36" s="629"/>
      <c r="DP36" s="629"/>
      <c r="DQ36" s="629"/>
      <c r="DR36" s="629"/>
      <c r="DS36" s="629"/>
      <c r="DT36" s="629"/>
      <c r="DU36" s="629"/>
      <c r="DV36" s="630"/>
      <c r="DW36" s="631">
        <v>9.1999999999999993</v>
      </c>
      <c r="DX36" s="641"/>
      <c r="DY36" s="641"/>
      <c r="DZ36" s="641"/>
      <c r="EA36" s="641"/>
      <c r="EB36" s="641"/>
      <c r="EC36" s="668"/>
    </row>
    <row r="37" spans="2:133" ht="11.25" customHeight="1" x14ac:dyDescent="0.15">
      <c r="B37" s="625" t="s">
        <v>325</v>
      </c>
      <c r="C37" s="626"/>
      <c r="D37" s="626"/>
      <c r="E37" s="626"/>
      <c r="F37" s="626"/>
      <c r="G37" s="626"/>
      <c r="H37" s="626"/>
      <c r="I37" s="626"/>
      <c r="J37" s="626"/>
      <c r="K37" s="626"/>
      <c r="L37" s="626"/>
      <c r="M37" s="626"/>
      <c r="N37" s="626"/>
      <c r="O37" s="626"/>
      <c r="P37" s="626"/>
      <c r="Q37" s="627"/>
      <c r="R37" s="628">
        <v>717254</v>
      </c>
      <c r="S37" s="629"/>
      <c r="T37" s="629"/>
      <c r="U37" s="629"/>
      <c r="V37" s="629"/>
      <c r="W37" s="629"/>
      <c r="X37" s="629"/>
      <c r="Y37" s="630"/>
      <c r="Z37" s="655">
        <v>6.2</v>
      </c>
      <c r="AA37" s="655"/>
      <c r="AB37" s="655"/>
      <c r="AC37" s="655"/>
      <c r="AD37" s="656" t="s">
        <v>127</v>
      </c>
      <c r="AE37" s="656"/>
      <c r="AF37" s="656"/>
      <c r="AG37" s="656"/>
      <c r="AH37" s="656"/>
      <c r="AI37" s="656"/>
      <c r="AJ37" s="656"/>
      <c r="AK37" s="656"/>
      <c r="AL37" s="631" t="s">
        <v>127</v>
      </c>
      <c r="AM37" s="632"/>
      <c r="AN37" s="632"/>
      <c r="AO37" s="657"/>
      <c r="AQ37" s="669" t="s">
        <v>326</v>
      </c>
      <c r="AR37" s="670"/>
      <c r="AS37" s="670"/>
      <c r="AT37" s="670"/>
      <c r="AU37" s="670"/>
      <c r="AV37" s="670"/>
      <c r="AW37" s="670"/>
      <c r="AX37" s="670"/>
      <c r="AY37" s="671"/>
      <c r="AZ37" s="628">
        <v>522000</v>
      </c>
      <c r="BA37" s="629"/>
      <c r="BB37" s="629"/>
      <c r="BC37" s="629"/>
      <c r="BD37" s="639"/>
      <c r="BE37" s="639"/>
      <c r="BF37" s="672"/>
      <c r="BG37" s="665" t="s">
        <v>327</v>
      </c>
      <c r="BH37" s="666"/>
      <c r="BI37" s="666"/>
      <c r="BJ37" s="666"/>
      <c r="BK37" s="666"/>
      <c r="BL37" s="666"/>
      <c r="BM37" s="666"/>
      <c r="BN37" s="666"/>
      <c r="BO37" s="666"/>
      <c r="BP37" s="666"/>
      <c r="BQ37" s="666"/>
      <c r="BR37" s="666"/>
      <c r="BS37" s="666"/>
      <c r="BT37" s="666"/>
      <c r="BU37" s="667"/>
      <c r="BV37" s="628">
        <v>53531</v>
      </c>
      <c r="BW37" s="629"/>
      <c r="BX37" s="629"/>
      <c r="BY37" s="629"/>
      <c r="BZ37" s="629"/>
      <c r="CA37" s="629"/>
      <c r="CB37" s="673"/>
      <c r="CD37" s="665" t="s">
        <v>328</v>
      </c>
      <c r="CE37" s="666"/>
      <c r="CF37" s="666"/>
      <c r="CG37" s="666"/>
      <c r="CH37" s="666"/>
      <c r="CI37" s="666"/>
      <c r="CJ37" s="666"/>
      <c r="CK37" s="666"/>
      <c r="CL37" s="666"/>
      <c r="CM37" s="666"/>
      <c r="CN37" s="666"/>
      <c r="CO37" s="666"/>
      <c r="CP37" s="666"/>
      <c r="CQ37" s="667"/>
      <c r="CR37" s="628">
        <v>421812</v>
      </c>
      <c r="CS37" s="639"/>
      <c r="CT37" s="639"/>
      <c r="CU37" s="639"/>
      <c r="CV37" s="639"/>
      <c r="CW37" s="639"/>
      <c r="CX37" s="639"/>
      <c r="CY37" s="640"/>
      <c r="CZ37" s="631">
        <v>3.9</v>
      </c>
      <c r="DA37" s="641"/>
      <c r="DB37" s="641"/>
      <c r="DC37" s="642"/>
      <c r="DD37" s="634">
        <v>279795</v>
      </c>
      <c r="DE37" s="639"/>
      <c r="DF37" s="639"/>
      <c r="DG37" s="639"/>
      <c r="DH37" s="639"/>
      <c r="DI37" s="639"/>
      <c r="DJ37" s="639"/>
      <c r="DK37" s="640"/>
      <c r="DL37" s="634">
        <v>254906</v>
      </c>
      <c r="DM37" s="639"/>
      <c r="DN37" s="639"/>
      <c r="DO37" s="639"/>
      <c r="DP37" s="639"/>
      <c r="DQ37" s="639"/>
      <c r="DR37" s="639"/>
      <c r="DS37" s="639"/>
      <c r="DT37" s="639"/>
      <c r="DU37" s="639"/>
      <c r="DV37" s="640"/>
      <c r="DW37" s="631">
        <v>4.7</v>
      </c>
      <c r="DX37" s="641"/>
      <c r="DY37" s="641"/>
      <c r="DZ37" s="641"/>
      <c r="EA37" s="641"/>
      <c r="EB37" s="641"/>
      <c r="EC37" s="668"/>
    </row>
    <row r="38" spans="2:133" ht="11.25" customHeight="1" x14ac:dyDescent="0.15">
      <c r="B38" s="625" t="s">
        <v>329</v>
      </c>
      <c r="C38" s="626"/>
      <c r="D38" s="626"/>
      <c r="E38" s="626"/>
      <c r="F38" s="626"/>
      <c r="G38" s="626"/>
      <c r="H38" s="626"/>
      <c r="I38" s="626"/>
      <c r="J38" s="626"/>
      <c r="K38" s="626"/>
      <c r="L38" s="626"/>
      <c r="M38" s="626"/>
      <c r="N38" s="626"/>
      <c r="O38" s="626"/>
      <c r="P38" s="626"/>
      <c r="Q38" s="627"/>
      <c r="R38" s="628">
        <v>618282</v>
      </c>
      <c r="S38" s="629"/>
      <c r="T38" s="629"/>
      <c r="U38" s="629"/>
      <c r="V38" s="629"/>
      <c r="W38" s="629"/>
      <c r="X38" s="629"/>
      <c r="Y38" s="630"/>
      <c r="Z38" s="655">
        <v>5.4</v>
      </c>
      <c r="AA38" s="655"/>
      <c r="AB38" s="655"/>
      <c r="AC38" s="655"/>
      <c r="AD38" s="656" t="s">
        <v>127</v>
      </c>
      <c r="AE38" s="656"/>
      <c r="AF38" s="656"/>
      <c r="AG38" s="656"/>
      <c r="AH38" s="656"/>
      <c r="AI38" s="656"/>
      <c r="AJ38" s="656"/>
      <c r="AK38" s="656"/>
      <c r="AL38" s="631" t="s">
        <v>127</v>
      </c>
      <c r="AM38" s="632"/>
      <c r="AN38" s="632"/>
      <c r="AO38" s="657"/>
      <c r="AQ38" s="669" t="s">
        <v>330</v>
      </c>
      <c r="AR38" s="670"/>
      <c r="AS38" s="670"/>
      <c r="AT38" s="670"/>
      <c r="AU38" s="670"/>
      <c r="AV38" s="670"/>
      <c r="AW38" s="670"/>
      <c r="AX38" s="670"/>
      <c r="AY38" s="671"/>
      <c r="AZ38" s="628">
        <v>34403</v>
      </c>
      <c r="BA38" s="629"/>
      <c r="BB38" s="629"/>
      <c r="BC38" s="629"/>
      <c r="BD38" s="639"/>
      <c r="BE38" s="639"/>
      <c r="BF38" s="672"/>
      <c r="BG38" s="665" t="s">
        <v>331</v>
      </c>
      <c r="BH38" s="666"/>
      <c r="BI38" s="666"/>
      <c r="BJ38" s="666"/>
      <c r="BK38" s="666"/>
      <c r="BL38" s="666"/>
      <c r="BM38" s="666"/>
      <c r="BN38" s="666"/>
      <c r="BO38" s="666"/>
      <c r="BP38" s="666"/>
      <c r="BQ38" s="666"/>
      <c r="BR38" s="666"/>
      <c r="BS38" s="666"/>
      <c r="BT38" s="666"/>
      <c r="BU38" s="667"/>
      <c r="BV38" s="628">
        <v>1988</v>
      </c>
      <c r="BW38" s="629"/>
      <c r="BX38" s="629"/>
      <c r="BY38" s="629"/>
      <c r="BZ38" s="629"/>
      <c r="CA38" s="629"/>
      <c r="CB38" s="673"/>
      <c r="CD38" s="665" t="s">
        <v>332</v>
      </c>
      <c r="CE38" s="666"/>
      <c r="CF38" s="666"/>
      <c r="CG38" s="666"/>
      <c r="CH38" s="666"/>
      <c r="CI38" s="666"/>
      <c r="CJ38" s="666"/>
      <c r="CK38" s="666"/>
      <c r="CL38" s="666"/>
      <c r="CM38" s="666"/>
      <c r="CN38" s="666"/>
      <c r="CO38" s="666"/>
      <c r="CP38" s="666"/>
      <c r="CQ38" s="667"/>
      <c r="CR38" s="628">
        <v>1180636</v>
      </c>
      <c r="CS38" s="629"/>
      <c r="CT38" s="629"/>
      <c r="CU38" s="629"/>
      <c r="CV38" s="629"/>
      <c r="CW38" s="629"/>
      <c r="CX38" s="629"/>
      <c r="CY38" s="630"/>
      <c r="CZ38" s="631">
        <v>10.8</v>
      </c>
      <c r="DA38" s="641"/>
      <c r="DB38" s="641"/>
      <c r="DC38" s="642"/>
      <c r="DD38" s="634">
        <v>1048885</v>
      </c>
      <c r="DE38" s="629"/>
      <c r="DF38" s="629"/>
      <c r="DG38" s="629"/>
      <c r="DH38" s="629"/>
      <c r="DI38" s="629"/>
      <c r="DJ38" s="629"/>
      <c r="DK38" s="630"/>
      <c r="DL38" s="634">
        <v>1009625</v>
      </c>
      <c r="DM38" s="629"/>
      <c r="DN38" s="629"/>
      <c r="DO38" s="629"/>
      <c r="DP38" s="629"/>
      <c r="DQ38" s="629"/>
      <c r="DR38" s="629"/>
      <c r="DS38" s="629"/>
      <c r="DT38" s="629"/>
      <c r="DU38" s="629"/>
      <c r="DV38" s="630"/>
      <c r="DW38" s="631">
        <v>18.5</v>
      </c>
      <c r="DX38" s="641"/>
      <c r="DY38" s="641"/>
      <c r="DZ38" s="641"/>
      <c r="EA38" s="641"/>
      <c r="EB38" s="641"/>
      <c r="EC38" s="668"/>
    </row>
    <row r="39" spans="2:133" ht="11.25" customHeight="1" x14ac:dyDescent="0.15">
      <c r="B39" s="625" t="s">
        <v>333</v>
      </c>
      <c r="C39" s="626"/>
      <c r="D39" s="626"/>
      <c r="E39" s="626"/>
      <c r="F39" s="626"/>
      <c r="G39" s="626"/>
      <c r="H39" s="626"/>
      <c r="I39" s="626"/>
      <c r="J39" s="626"/>
      <c r="K39" s="626"/>
      <c r="L39" s="626"/>
      <c r="M39" s="626"/>
      <c r="N39" s="626"/>
      <c r="O39" s="626"/>
      <c r="P39" s="626"/>
      <c r="Q39" s="627"/>
      <c r="R39" s="628">
        <v>242824</v>
      </c>
      <c r="S39" s="629"/>
      <c r="T39" s="629"/>
      <c r="U39" s="629"/>
      <c r="V39" s="629"/>
      <c r="W39" s="629"/>
      <c r="X39" s="629"/>
      <c r="Y39" s="630"/>
      <c r="Z39" s="655">
        <v>2.1</v>
      </c>
      <c r="AA39" s="655"/>
      <c r="AB39" s="655"/>
      <c r="AC39" s="655"/>
      <c r="AD39" s="656">
        <v>484</v>
      </c>
      <c r="AE39" s="656"/>
      <c r="AF39" s="656"/>
      <c r="AG39" s="656"/>
      <c r="AH39" s="656"/>
      <c r="AI39" s="656"/>
      <c r="AJ39" s="656"/>
      <c r="AK39" s="656"/>
      <c r="AL39" s="631">
        <v>0</v>
      </c>
      <c r="AM39" s="632"/>
      <c r="AN39" s="632"/>
      <c r="AO39" s="657"/>
      <c r="AQ39" s="669" t="s">
        <v>334</v>
      </c>
      <c r="AR39" s="670"/>
      <c r="AS39" s="670"/>
      <c r="AT39" s="670"/>
      <c r="AU39" s="670"/>
      <c r="AV39" s="670"/>
      <c r="AW39" s="670"/>
      <c r="AX39" s="670"/>
      <c r="AY39" s="671"/>
      <c r="AZ39" s="628">
        <v>1933</v>
      </c>
      <c r="BA39" s="629"/>
      <c r="BB39" s="629"/>
      <c r="BC39" s="629"/>
      <c r="BD39" s="639"/>
      <c r="BE39" s="639"/>
      <c r="BF39" s="672"/>
      <c r="BG39" s="665" t="s">
        <v>335</v>
      </c>
      <c r="BH39" s="666"/>
      <c r="BI39" s="666"/>
      <c r="BJ39" s="666"/>
      <c r="BK39" s="666"/>
      <c r="BL39" s="666"/>
      <c r="BM39" s="666"/>
      <c r="BN39" s="666"/>
      <c r="BO39" s="666"/>
      <c r="BP39" s="666"/>
      <c r="BQ39" s="666"/>
      <c r="BR39" s="666"/>
      <c r="BS39" s="666"/>
      <c r="BT39" s="666"/>
      <c r="BU39" s="667"/>
      <c r="BV39" s="628">
        <v>3107</v>
      </c>
      <c r="BW39" s="629"/>
      <c r="BX39" s="629"/>
      <c r="BY39" s="629"/>
      <c r="BZ39" s="629"/>
      <c r="CA39" s="629"/>
      <c r="CB39" s="673"/>
      <c r="CD39" s="665" t="s">
        <v>336</v>
      </c>
      <c r="CE39" s="666"/>
      <c r="CF39" s="666"/>
      <c r="CG39" s="666"/>
      <c r="CH39" s="666"/>
      <c r="CI39" s="666"/>
      <c r="CJ39" s="666"/>
      <c r="CK39" s="666"/>
      <c r="CL39" s="666"/>
      <c r="CM39" s="666"/>
      <c r="CN39" s="666"/>
      <c r="CO39" s="666"/>
      <c r="CP39" s="666"/>
      <c r="CQ39" s="667"/>
      <c r="CR39" s="628">
        <v>874211</v>
      </c>
      <c r="CS39" s="639"/>
      <c r="CT39" s="639"/>
      <c r="CU39" s="639"/>
      <c r="CV39" s="639"/>
      <c r="CW39" s="639"/>
      <c r="CX39" s="639"/>
      <c r="CY39" s="640"/>
      <c r="CZ39" s="631">
        <v>8</v>
      </c>
      <c r="DA39" s="641"/>
      <c r="DB39" s="641"/>
      <c r="DC39" s="642"/>
      <c r="DD39" s="634">
        <v>367977</v>
      </c>
      <c r="DE39" s="639"/>
      <c r="DF39" s="639"/>
      <c r="DG39" s="639"/>
      <c r="DH39" s="639"/>
      <c r="DI39" s="639"/>
      <c r="DJ39" s="639"/>
      <c r="DK39" s="640"/>
      <c r="DL39" s="634" t="s">
        <v>127</v>
      </c>
      <c r="DM39" s="639"/>
      <c r="DN39" s="639"/>
      <c r="DO39" s="639"/>
      <c r="DP39" s="639"/>
      <c r="DQ39" s="639"/>
      <c r="DR39" s="639"/>
      <c r="DS39" s="639"/>
      <c r="DT39" s="639"/>
      <c r="DU39" s="639"/>
      <c r="DV39" s="640"/>
      <c r="DW39" s="631" t="s">
        <v>127</v>
      </c>
      <c r="DX39" s="641"/>
      <c r="DY39" s="641"/>
      <c r="DZ39" s="641"/>
      <c r="EA39" s="641"/>
      <c r="EB39" s="641"/>
      <c r="EC39" s="668"/>
    </row>
    <row r="40" spans="2:133" ht="11.25" customHeight="1" x14ac:dyDescent="0.15">
      <c r="B40" s="625" t="s">
        <v>337</v>
      </c>
      <c r="C40" s="626"/>
      <c r="D40" s="626"/>
      <c r="E40" s="626"/>
      <c r="F40" s="626"/>
      <c r="G40" s="626"/>
      <c r="H40" s="626"/>
      <c r="I40" s="626"/>
      <c r="J40" s="626"/>
      <c r="K40" s="626"/>
      <c r="L40" s="626"/>
      <c r="M40" s="626"/>
      <c r="N40" s="626"/>
      <c r="O40" s="626"/>
      <c r="P40" s="626"/>
      <c r="Q40" s="627"/>
      <c r="R40" s="628">
        <v>1385300</v>
      </c>
      <c r="S40" s="629"/>
      <c r="T40" s="629"/>
      <c r="U40" s="629"/>
      <c r="V40" s="629"/>
      <c r="W40" s="629"/>
      <c r="X40" s="629"/>
      <c r="Y40" s="630"/>
      <c r="Z40" s="655">
        <v>12</v>
      </c>
      <c r="AA40" s="655"/>
      <c r="AB40" s="655"/>
      <c r="AC40" s="655"/>
      <c r="AD40" s="656" t="s">
        <v>127</v>
      </c>
      <c r="AE40" s="656"/>
      <c r="AF40" s="656"/>
      <c r="AG40" s="656"/>
      <c r="AH40" s="656"/>
      <c r="AI40" s="656"/>
      <c r="AJ40" s="656"/>
      <c r="AK40" s="656"/>
      <c r="AL40" s="631" t="s">
        <v>127</v>
      </c>
      <c r="AM40" s="632"/>
      <c r="AN40" s="632"/>
      <c r="AO40" s="657"/>
      <c r="AQ40" s="669" t="s">
        <v>338</v>
      </c>
      <c r="AR40" s="670"/>
      <c r="AS40" s="670"/>
      <c r="AT40" s="670"/>
      <c r="AU40" s="670"/>
      <c r="AV40" s="670"/>
      <c r="AW40" s="670"/>
      <c r="AX40" s="670"/>
      <c r="AY40" s="671"/>
      <c r="AZ40" s="628">
        <v>752</v>
      </c>
      <c r="BA40" s="629"/>
      <c r="BB40" s="629"/>
      <c r="BC40" s="629"/>
      <c r="BD40" s="639"/>
      <c r="BE40" s="639"/>
      <c r="BF40" s="672"/>
      <c r="BG40" s="674" t="s">
        <v>339</v>
      </c>
      <c r="BH40" s="675"/>
      <c r="BI40" s="675"/>
      <c r="BJ40" s="675"/>
      <c r="BK40" s="675"/>
      <c r="BL40" s="363"/>
      <c r="BM40" s="666" t="s">
        <v>340</v>
      </c>
      <c r="BN40" s="666"/>
      <c r="BO40" s="666"/>
      <c r="BP40" s="666"/>
      <c r="BQ40" s="666"/>
      <c r="BR40" s="666"/>
      <c r="BS40" s="666"/>
      <c r="BT40" s="666"/>
      <c r="BU40" s="667"/>
      <c r="BV40" s="628">
        <v>94</v>
      </c>
      <c r="BW40" s="629"/>
      <c r="BX40" s="629"/>
      <c r="BY40" s="629"/>
      <c r="BZ40" s="629"/>
      <c r="CA40" s="629"/>
      <c r="CB40" s="673"/>
      <c r="CD40" s="665" t="s">
        <v>341</v>
      </c>
      <c r="CE40" s="666"/>
      <c r="CF40" s="666"/>
      <c r="CG40" s="666"/>
      <c r="CH40" s="666"/>
      <c r="CI40" s="666"/>
      <c r="CJ40" s="666"/>
      <c r="CK40" s="666"/>
      <c r="CL40" s="666"/>
      <c r="CM40" s="666"/>
      <c r="CN40" s="666"/>
      <c r="CO40" s="666"/>
      <c r="CP40" s="666"/>
      <c r="CQ40" s="667"/>
      <c r="CR40" s="628">
        <v>160419</v>
      </c>
      <c r="CS40" s="629"/>
      <c r="CT40" s="629"/>
      <c r="CU40" s="629"/>
      <c r="CV40" s="629"/>
      <c r="CW40" s="629"/>
      <c r="CX40" s="629"/>
      <c r="CY40" s="630"/>
      <c r="CZ40" s="631">
        <v>1.5</v>
      </c>
      <c r="DA40" s="641"/>
      <c r="DB40" s="641"/>
      <c r="DC40" s="642"/>
      <c r="DD40" s="634">
        <v>1090</v>
      </c>
      <c r="DE40" s="629"/>
      <c r="DF40" s="629"/>
      <c r="DG40" s="629"/>
      <c r="DH40" s="629"/>
      <c r="DI40" s="629"/>
      <c r="DJ40" s="629"/>
      <c r="DK40" s="630"/>
      <c r="DL40" s="634">
        <v>1054</v>
      </c>
      <c r="DM40" s="629"/>
      <c r="DN40" s="629"/>
      <c r="DO40" s="629"/>
      <c r="DP40" s="629"/>
      <c r="DQ40" s="629"/>
      <c r="DR40" s="629"/>
      <c r="DS40" s="629"/>
      <c r="DT40" s="629"/>
      <c r="DU40" s="629"/>
      <c r="DV40" s="630"/>
      <c r="DW40" s="631">
        <v>0</v>
      </c>
      <c r="DX40" s="641"/>
      <c r="DY40" s="641"/>
      <c r="DZ40" s="641"/>
      <c r="EA40" s="641"/>
      <c r="EB40" s="641"/>
      <c r="EC40" s="668"/>
    </row>
    <row r="41" spans="2:133" ht="11.25" customHeight="1" x14ac:dyDescent="0.15">
      <c r="B41" s="625" t="s">
        <v>342</v>
      </c>
      <c r="C41" s="626"/>
      <c r="D41" s="626"/>
      <c r="E41" s="626"/>
      <c r="F41" s="626"/>
      <c r="G41" s="626"/>
      <c r="H41" s="626"/>
      <c r="I41" s="626"/>
      <c r="J41" s="626"/>
      <c r="K41" s="626"/>
      <c r="L41" s="626"/>
      <c r="M41" s="626"/>
      <c r="N41" s="626"/>
      <c r="O41" s="626"/>
      <c r="P41" s="626"/>
      <c r="Q41" s="627"/>
      <c r="R41" s="628" t="s">
        <v>127</v>
      </c>
      <c r="S41" s="629"/>
      <c r="T41" s="629"/>
      <c r="U41" s="629"/>
      <c r="V41" s="629"/>
      <c r="W41" s="629"/>
      <c r="X41" s="629"/>
      <c r="Y41" s="630"/>
      <c r="Z41" s="655" t="s">
        <v>127</v>
      </c>
      <c r="AA41" s="655"/>
      <c r="AB41" s="655"/>
      <c r="AC41" s="655"/>
      <c r="AD41" s="656" t="s">
        <v>127</v>
      </c>
      <c r="AE41" s="656"/>
      <c r="AF41" s="656"/>
      <c r="AG41" s="656"/>
      <c r="AH41" s="656"/>
      <c r="AI41" s="656"/>
      <c r="AJ41" s="656"/>
      <c r="AK41" s="656"/>
      <c r="AL41" s="631" t="s">
        <v>127</v>
      </c>
      <c r="AM41" s="632"/>
      <c r="AN41" s="632"/>
      <c r="AO41" s="657"/>
      <c r="AQ41" s="669" t="s">
        <v>343</v>
      </c>
      <c r="AR41" s="670"/>
      <c r="AS41" s="670"/>
      <c r="AT41" s="670"/>
      <c r="AU41" s="670"/>
      <c r="AV41" s="670"/>
      <c r="AW41" s="670"/>
      <c r="AX41" s="670"/>
      <c r="AY41" s="671"/>
      <c r="AZ41" s="628">
        <v>112564</v>
      </c>
      <c r="BA41" s="629"/>
      <c r="BB41" s="629"/>
      <c r="BC41" s="629"/>
      <c r="BD41" s="639"/>
      <c r="BE41" s="639"/>
      <c r="BF41" s="672"/>
      <c r="BG41" s="674"/>
      <c r="BH41" s="675"/>
      <c r="BI41" s="675"/>
      <c r="BJ41" s="675"/>
      <c r="BK41" s="675"/>
      <c r="BL41" s="363"/>
      <c r="BM41" s="666" t="s">
        <v>344</v>
      </c>
      <c r="BN41" s="666"/>
      <c r="BO41" s="666"/>
      <c r="BP41" s="666"/>
      <c r="BQ41" s="666"/>
      <c r="BR41" s="666"/>
      <c r="BS41" s="666"/>
      <c r="BT41" s="666"/>
      <c r="BU41" s="667"/>
      <c r="BV41" s="628" t="s">
        <v>127</v>
      </c>
      <c r="BW41" s="629"/>
      <c r="BX41" s="629"/>
      <c r="BY41" s="629"/>
      <c r="BZ41" s="629"/>
      <c r="CA41" s="629"/>
      <c r="CB41" s="673"/>
      <c r="CD41" s="665" t="s">
        <v>345</v>
      </c>
      <c r="CE41" s="666"/>
      <c r="CF41" s="666"/>
      <c r="CG41" s="666"/>
      <c r="CH41" s="666"/>
      <c r="CI41" s="666"/>
      <c r="CJ41" s="666"/>
      <c r="CK41" s="666"/>
      <c r="CL41" s="666"/>
      <c r="CM41" s="666"/>
      <c r="CN41" s="666"/>
      <c r="CO41" s="666"/>
      <c r="CP41" s="666"/>
      <c r="CQ41" s="667"/>
      <c r="CR41" s="628" t="s">
        <v>127</v>
      </c>
      <c r="CS41" s="639"/>
      <c r="CT41" s="639"/>
      <c r="CU41" s="639"/>
      <c r="CV41" s="639"/>
      <c r="CW41" s="639"/>
      <c r="CX41" s="639"/>
      <c r="CY41" s="640"/>
      <c r="CZ41" s="631" t="s">
        <v>127</v>
      </c>
      <c r="DA41" s="641"/>
      <c r="DB41" s="641"/>
      <c r="DC41" s="642"/>
      <c r="DD41" s="634" t="s">
        <v>127</v>
      </c>
      <c r="DE41" s="639"/>
      <c r="DF41" s="639"/>
      <c r="DG41" s="639"/>
      <c r="DH41" s="639"/>
      <c r="DI41" s="639"/>
      <c r="DJ41" s="639"/>
      <c r="DK41" s="640"/>
      <c r="DL41" s="635"/>
      <c r="DM41" s="636"/>
      <c r="DN41" s="636"/>
      <c r="DO41" s="636"/>
      <c r="DP41" s="636"/>
      <c r="DQ41" s="636"/>
      <c r="DR41" s="636"/>
      <c r="DS41" s="636"/>
      <c r="DT41" s="636"/>
      <c r="DU41" s="636"/>
      <c r="DV41" s="637"/>
      <c r="DW41" s="621"/>
      <c r="DX41" s="622"/>
      <c r="DY41" s="622"/>
      <c r="DZ41" s="622"/>
      <c r="EA41" s="622"/>
      <c r="EB41" s="622"/>
      <c r="EC41" s="623"/>
    </row>
    <row r="42" spans="2:133" ht="11.25" customHeight="1" x14ac:dyDescent="0.15">
      <c r="B42" s="625" t="s">
        <v>346</v>
      </c>
      <c r="C42" s="626"/>
      <c r="D42" s="626"/>
      <c r="E42" s="626"/>
      <c r="F42" s="626"/>
      <c r="G42" s="626"/>
      <c r="H42" s="626"/>
      <c r="I42" s="626"/>
      <c r="J42" s="626"/>
      <c r="K42" s="626"/>
      <c r="L42" s="626"/>
      <c r="M42" s="626"/>
      <c r="N42" s="626"/>
      <c r="O42" s="626"/>
      <c r="P42" s="626"/>
      <c r="Q42" s="627"/>
      <c r="R42" s="628" t="s">
        <v>127</v>
      </c>
      <c r="S42" s="629"/>
      <c r="T42" s="629"/>
      <c r="U42" s="629"/>
      <c r="V42" s="629"/>
      <c r="W42" s="629"/>
      <c r="X42" s="629"/>
      <c r="Y42" s="630"/>
      <c r="Z42" s="655" t="s">
        <v>127</v>
      </c>
      <c r="AA42" s="655"/>
      <c r="AB42" s="655"/>
      <c r="AC42" s="655"/>
      <c r="AD42" s="656" t="s">
        <v>127</v>
      </c>
      <c r="AE42" s="656"/>
      <c r="AF42" s="656"/>
      <c r="AG42" s="656"/>
      <c r="AH42" s="656"/>
      <c r="AI42" s="656"/>
      <c r="AJ42" s="656"/>
      <c r="AK42" s="656"/>
      <c r="AL42" s="631" t="s">
        <v>127</v>
      </c>
      <c r="AM42" s="632"/>
      <c r="AN42" s="632"/>
      <c r="AO42" s="657"/>
      <c r="AQ42" s="662" t="s">
        <v>347</v>
      </c>
      <c r="AR42" s="663"/>
      <c r="AS42" s="663"/>
      <c r="AT42" s="663"/>
      <c r="AU42" s="663"/>
      <c r="AV42" s="663"/>
      <c r="AW42" s="663"/>
      <c r="AX42" s="663"/>
      <c r="AY42" s="664"/>
      <c r="AZ42" s="608">
        <v>543387</v>
      </c>
      <c r="BA42" s="643"/>
      <c r="BB42" s="643"/>
      <c r="BC42" s="643"/>
      <c r="BD42" s="609"/>
      <c r="BE42" s="609"/>
      <c r="BF42" s="658"/>
      <c r="BG42" s="676"/>
      <c r="BH42" s="677"/>
      <c r="BI42" s="677"/>
      <c r="BJ42" s="677"/>
      <c r="BK42" s="677"/>
      <c r="BL42" s="364"/>
      <c r="BM42" s="659" t="s">
        <v>348</v>
      </c>
      <c r="BN42" s="659"/>
      <c r="BO42" s="659"/>
      <c r="BP42" s="659"/>
      <c r="BQ42" s="659"/>
      <c r="BR42" s="659"/>
      <c r="BS42" s="659"/>
      <c r="BT42" s="659"/>
      <c r="BU42" s="660"/>
      <c r="BV42" s="608">
        <v>355</v>
      </c>
      <c r="BW42" s="643"/>
      <c r="BX42" s="643"/>
      <c r="BY42" s="643"/>
      <c r="BZ42" s="643"/>
      <c r="CA42" s="643"/>
      <c r="CB42" s="661"/>
      <c r="CD42" s="625" t="s">
        <v>349</v>
      </c>
      <c r="CE42" s="626"/>
      <c r="CF42" s="626"/>
      <c r="CG42" s="626"/>
      <c r="CH42" s="626"/>
      <c r="CI42" s="626"/>
      <c r="CJ42" s="626"/>
      <c r="CK42" s="626"/>
      <c r="CL42" s="626"/>
      <c r="CM42" s="626"/>
      <c r="CN42" s="626"/>
      <c r="CO42" s="626"/>
      <c r="CP42" s="626"/>
      <c r="CQ42" s="627"/>
      <c r="CR42" s="628">
        <v>1874802</v>
      </c>
      <c r="CS42" s="639"/>
      <c r="CT42" s="639"/>
      <c r="CU42" s="639"/>
      <c r="CV42" s="639"/>
      <c r="CW42" s="639"/>
      <c r="CX42" s="639"/>
      <c r="CY42" s="640"/>
      <c r="CZ42" s="631">
        <v>17.2</v>
      </c>
      <c r="DA42" s="641"/>
      <c r="DB42" s="641"/>
      <c r="DC42" s="642"/>
      <c r="DD42" s="634">
        <v>366179</v>
      </c>
      <c r="DE42" s="639"/>
      <c r="DF42" s="639"/>
      <c r="DG42" s="639"/>
      <c r="DH42" s="639"/>
      <c r="DI42" s="639"/>
      <c r="DJ42" s="639"/>
      <c r="DK42" s="640"/>
      <c r="DL42" s="635"/>
      <c r="DM42" s="636"/>
      <c r="DN42" s="636"/>
      <c r="DO42" s="636"/>
      <c r="DP42" s="636"/>
      <c r="DQ42" s="636"/>
      <c r="DR42" s="636"/>
      <c r="DS42" s="636"/>
      <c r="DT42" s="636"/>
      <c r="DU42" s="636"/>
      <c r="DV42" s="637"/>
      <c r="DW42" s="621"/>
      <c r="DX42" s="622"/>
      <c r="DY42" s="622"/>
      <c r="DZ42" s="622"/>
      <c r="EA42" s="622"/>
      <c r="EB42" s="622"/>
      <c r="EC42" s="623"/>
    </row>
    <row r="43" spans="2:133" ht="11.25" customHeight="1" x14ac:dyDescent="0.15">
      <c r="B43" s="625" t="s">
        <v>350</v>
      </c>
      <c r="C43" s="626"/>
      <c r="D43" s="626"/>
      <c r="E43" s="626"/>
      <c r="F43" s="626"/>
      <c r="G43" s="626"/>
      <c r="H43" s="626"/>
      <c r="I43" s="626"/>
      <c r="J43" s="626"/>
      <c r="K43" s="626"/>
      <c r="L43" s="626"/>
      <c r="M43" s="626"/>
      <c r="N43" s="626"/>
      <c r="O43" s="626"/>
      <c r="P43" s="626"/>
      <c r="Q43" s="627"/>
      <c r="R43" s="628">
        <v>148000</v>
      </c>
      <c r="S43" s="629"/>
      <c r="T43" s="629"/>
      <c r="U43" s="629"/>
      <c r="V43" s="629"/>
      <c r="W43" s="629"/>
      <c r="X43" s="629"/>
      <c r="Y43" s="630"/>
      <c r="Z43" s="655">
        <v>1.3</v>
      </c>
      <c r="AA43" s="655"/>
      <c r="AB43" s="655"/>
      <c r="AC43" s="655"/>
      <c r="AD43" s="656" t="s">
        <v>127</v>
      </c>
      <c r="AE43" s="656"/>
      <c r="AF43" s="656"/>
      <c r="AG43" s="656"/>
      <c r="AH43" s="656"/>
      <c r="AI43" s="656"/>
      <c r="AJ43" s="656"/>
      <c r="AK43" s="656"/>
      <c r="AL43" s="631" t="s">
        <v>127</v>
      </c>
      <c r="AM43" s="632"/>
      <c r="AN43" s="632"/>
      <c r="AO43" s="657"/>
      <c r="BV43" s="219"/>
      <c r="BW43" s="219"/>
      <c r="BX43" s="219"/>
      <c r="BY43" s="219"/>
      <c r="BZ43" s="219"/>
      <c r="CA43" s="219"/>
      <c r="CB43" s="219"/>
      <c r="CD43" s="625" t="s">
        <v>351</v>
      </c>
      <c r="CE43" s="626"/>
      <c r="CF43" s="626"/>
      <c r="CG43" s="626"/>
      <c r="CH43" s="626"/>
      <c r="CI43" s="626"/>
      <c r="CJ43" s="626"/>
      <c r="CK43" s="626"/>
      <c r="CL43" s="626"/>
      <c r="CM43" s="626"/>
      <c r="CN43" s="626"/>
      <c r="CO43" s="626"/>
      <c r="CP43" s="626"/>
      <c r="CQ43" s="627"/>
      <c r="CR43" s="628">
        <v>9058</v>
      </c>
      <c r="CS43" s="639"/>
      <c r="CT43" s="639"/>
      <c r="CU43" s="639"/>
      <c r="CV43" s="639"/>
      <c r="CW43" s="639"/>
      <c r="CX43" s="639"/>
      <c r="CY43" s="640"/>
      <c r="CZ43" s="631">
        <v>0.1</v>
      </c>
      <c r="DA43" s="641"/>
      <c r="DB43" s="641"/>
      <c r="DC43" s="642"/>
      <c r="DD43" s="634">
        <v>9058</v>
      </c>
      <c r="DE43" s="639"/>
      <c r="DF43" s="639"/>
      <c r="DG43" s="639"/>
      <c r="DH43" s="639"/>
      <c r="DI43" s="639"/>
      <c r="DJ43" s="639"/>
      <c r="DK43" s="640"/>
      <c r="DL43" s="635"/>
      <c r="DM43" s="636"/>
      <c r="DN43" s="636"/>
      <c r="DO43" s="636"/>
      <c r="DP43" s="636"/>
      <c r="DQ43" s="636"/>
      <c r="DR43" s="636"/>
      <c r="DS43" s="636"/>
      <c r="DT43" s="636"/>
      <c r="DU43" s="636"/>
      <c r="DV43" s="637"/>
      <c r="DW43" s="621"/>
      <c r="DX43" s="622"/>
      <c r="DY43" s="622"/>
      <c r="DZ43" s="622"/>
      <c r="EA43" s="622"/>
      <c r="EB43" s="622"/>
      <c r="EC43" s="623"/>
    </row>
    <row r="44" spans="2:133" ht="11.25" customHeight="1" x14ac:dyDescent="0.15">
      <c r="B44" s="605" t="s">
        <v>352</v>
      </c>
      <c r="C44" s="606"/>
      <c r="D44" s="606"/>
      <c r="E44" s="606"/>
      <c r="F44" s="606"/>
      <c r="G44" s="606"/>
      <c r="H44" s="606"/>
      <c r="I44" s="606"/>
      <c r="J44" s="606"/>
      <c r="K44" s="606"/>
      <c r="L44" s="606"/>
      <c r="M44" s="606"/>
      <c r="N44" s="606"/>
      <c r="O44" s="606"/>
      <c r="P44" s="606"/>
      <c r="Q44" s="607"/>
      <c r="R44" s="608">
        <v>11514199</v>
      </c>
      <c r="S44" s="643"/>
      <c r="T44" s="643"/>
      <c r="U44" s="643"/>
      <c r="V44" s="643"/>
      <c r="W44" s="643"/>
      <c r="X44" s="643"/>
      <c r="Y44" s="644"/>
      <c r="Z44" s="645">
        <v>100</v>
      </c>
      <c r="AA44" s="645"/>
      <c r="AB44" s="645"/>
      <c r="AC44" s="645"/>
      <c r="AD44" s="646">
        <v>5299891</v>
      </c>
      <c r="AE44" s="646"/>
      <c r="AF44" s="646"/>
      <c r="AG44" s="646"/>
      <c r="AH44" s="646"/>
      <c r="AI44" s="646"/>
      <c r="AJ44" s="646"/>
      <c r="AK44" s="646"/>
      <c r="AL44" s="611">
        <v>100</v>
      </c>
      <c r="AM44" s="647"/>
      <c r="AN44" s="647"/>
      <c r="AO44" s="648"/>
      <c r="CD44" s="649" t="s">
        <v>299</v>
      </c>
      <c r="CE44" s="650"/>
      <c r="CF44" s="625" t="s">
        <v>353</v>
      </c>
      <c r="CG44" s="626"/>
      <c r="CH44" s="626"/>
      <c r="CI44" s="626"/>
      <c r="CJ44" s="626"/>
      <c r="CK44" s="626"/>
      <c r="CL44" s="626"/>
      <c r="CM44" s="626"/>
      <c r="CN44" s="626"/>
      <c r="CO44" s="626"/>
      <c r="CP44" s="626"/>
      <c r="CQ44" s="627"/>
      <c r="CR44" s="628">
        <v>1874802</v>
      </c>
      <c r="CS44" s="629"/>
      <c r="CT44" s="629"/>
      <c r="CU44" s="629"/>
      <c r="CV44" s="629"/>
      <c r="CW44" s="629"/>
      <c r="CX44" s="629"/>
      <c r="CY44" s="630"/>
      <c r="CZ44" s="631">
        <v>17.2</v>
      </c>
      <c r="DA44" s="632"/>
      <c r="DB44" s="632"/>
      <c r="DC44" s="633"/>
      <c r="DD44" s="634">
        <v>366179</v>
      </c>
      <c r="DE44" s="629"/>
      <c r="DF44" s="629"/>
      <c r="DG44" s="629"/>
      <c r="DH44" s="629"/>
      <c r="DI44" s="629"/>
      <c r="DJ44" s="629"/>
      <c r="DK44" s="630"/>
      <c r="DL44" s="635"/>
      <c r="DM44" s="636"/>
      <c r="DN44" s="636"/>
      <c r="DO44" s="636"/>
      <c r="DP44" s="636"/>
      <c r="DQ44" s="636"/>
      <c r="DR44" s="636"/>
      <c r="DS44" s="636"/>
      <c r="DT44" s="636"/>
      <c r="DU44" s="636"/>
      <c r="DV44" s="637"/>
      <c r="DW44" s="621"/>
      <c r="DX44" s="622"/>
      <c r="DY44" s="622"/>
      <c r="DZ44" s="622"/>
      <c r="EA44" s="622"/>
      <c r="EB44" s="622"/>
      <c r="EC44" s="623"/>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51"/>
      <c r="CE45" s="652"/>
      <c r="CF45" s="625" t="s">
        <v>354</v>
      </c>
      <c r="CG45" s="626"/>
      <c r="CH45" s="626"/>
      <c r="CI45" s="626"/>
      <c r="CJ45" s="626"/>
      <c r="CK45" s="626"/>
      <c r="CL45" s="626"/>
      <c r="CM45" s="626"/>
      <c r="CN45" s="626"/>
      <c r="CO45" s="626"/>
      <c r="CP45" s="626"/>
      <c r="CQ45" s="627"/>
      <c r="CR45" s="628">
        <v>607542</v>
      </c>
      <c r="CS45" s="639"/>
      <c r="CT45" s="639"/>
      <c r="CU45" s="639"/>
      <c r="CV45" s="639"/>
      <c r="CW45" s="639"/>
      <c r="CX45" s="639"/>
      <c r="CY45" s="640"/>
      <c r="CZ45" s="631">
        <v>5.6</v>
      </c>
      <c r="DA45" s="641"/>
      <c r="DB45" s="641"/>
      <c r="DC45" s="642"/>
      <c r="DD45" s="634">
        <v>41727</v>
      </c>
      <c r="DE45" s="639"/>
      <c r="DF45" s="639"/>
      <c r="DG45" s="639"/>
      <c r="DH45" s="639"/>
      <c r="DI45" s="639"/>
      <c r="DJ45" s="639"/>
      <c r="DK45" s="640"/>
      <c r="DL45" s="635"/>
      <c r="DM45" s="636"/>
      <c r="DN45" s="636"/>
      <c r="DO45" s="636"/>
      <c r="DP45" s="636"/>
      <c r="DQ45" s="636"/>
      <c r="DR45" s="636"/>
      <c r="DS45" s="636"/>
      <c r="DT45" s="636"/>
      <c r="DU45" s="636"/>
      <c r="DV45" s="637"/>
      <c r="DW45" s="621"/>
      <c r="DX45" s="622"/>
      <c r="DY45" s="622"/>
      <c r="DZ45" s="622"/>
      <c r="EA45" s="622"/>
      <c r="EB45" s="622"/>
      <c r="EC45" s="623"/>
    </row>
    <row r="46" spans="2:133" ht="11.25" customHeight="1" x14ac:dyDescent="0.15">
      <c r="B46" s="221" t="s">
        <v>355</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51"/>
      <c r="CE46" s="652"/>
      <c r="CF46" s="625" t="s">
        <v>356</v>
      </c>
      <c r="CG46" s="626"/>
      <c r="CH46" s="626"/>
      <c r="CI46" s="626"/>
      <c r="CJ46" s="626"/>
      <c r="CK46" s="626"/>
      <c r="CL46" s="626"/>
      <c r="CM46" s="626"/>
      <c r="CN46" s="626"/>
      <c r="CO46" s="626"/>
      <c r="CP46" s="626"/>
      <c r="CQ46" s="627"/>
      <c r="CR46" s="628">
        <v>1157245</v>
      </c>
      <c r="CS46" s="629"/>
      <c r="CT46" s="629"/>
      <c r="CU46" s="629"/>
      <c r="CV46" s="629"/>
      <c r="CW46" s="629"/>
      <c r="CX46" s="629"/>
      <c r="CY46" s="630"/>
      <c r="CZ46" s="631">
        <v>10.6</v>
      </c>
      <c r="DA46" s="632"/>
      <c r="DB46" s="632"/>
      <c r="DC46" s="633"/>
      <c r="DD46" s="634">
        <v>319837</v>
      </c>
      <c r="DE46" s="629"/>
      <c r="DF46" s="629"/>
      <c r="DG46" s="629"/>
      <c r="DH46" s="629"/>
      <c r="DI46" s="629"/>
      <c r="DJ46" s="629"/>
      <c r="DK46" s="630"/>
      <c r="DL46" s="635"/>
      <c r="DM46" s="636"/>
      <c r="DN46" s="636"/>
      <c r="DO46" s="636"/>
      <c r="DP46" s="636"/>
      <c r="DQ46" s="636"/>
      <c r="DR46" s="636"/>
      <c r="DS46" s="636"/>
      <c r="DT46" s="636"/>
      <c r="DU46" s="636"/>
      <c r="DV46" s="637"/>
      <c r="DW46" s="621"/>
      <c r="DX46" s="622"/>
      <c r="DY46" s="622"/>
      <c r="DZ46" s="622"/>
      <c r="EA46" s="622"/>
      <c r="EB46" s="622"/>
      <c r="EC46" s="623"/>
    </row>
    <row r="47" spans="2:133" ht="11.25" customHeight="1" x14ac:dyDescent="0.15">
      <c r="B47" s="638" t="s">
        <v>357</v>
      </c>
      <c r="C47" s="638"/>
      <c r="D47" s="638"/>
      <c r="E47" s="638"/>
      <c r="F47" s="638"/>
      <c r="G47" s="638"/>
      <c r="H47" s="638"/>
      <c r="I47" s="638"/>
      <c r="J47" s="638"/>
      <c r="K47" s="638"/>
      <c r="L47" s="638"/>
      <c r="M47" s="638"/>
      <c r="N47" s="638"/>
      <c r="O47" s="638"/>
      <c r="P47" s="638"/>
      <c r="Q47" s="638"/>
      <c r="R47" s="638"/>
      <c r="S47" s="638"/>
      <c r="T47" s="638"/>
      <c r="U47" s="638"/>
      <c r="V47" s="638"/>
      <c r="W47" s="638"/>
      <c r="X47" s="638"/>
      <c r="Y47" s="638"/>
      <c r="Z47" s="638"/>
      <c r="AA47" s="638"/>
      <c r="AB47" s="638"/>
      <c r="AC47" s="638"/>
      <c r="AD47" s="638"/>
      <c r="AE47" s="638"/>
      <c r="AF47" s="638"/>
      <c r="AG47" s="638"/>
      <c r="AH47" s="638"/>
      <c r="AI47" s="638"/>
      <c r="AJ47" s="638"/>
      <c r="AK47" s="638"/>
      <c r="AL47" s="638"/>
      <c r="AM47" s="638"/>
      <c r="AN47" s="638"/>
      <c r="AO47" s="638"/>
      <c r="AP47" s="638"/>
      <c r="AQ47" s="638"/>
      <c r="AR47" s="638"/>
      <c r="AS47" s="638"/>
      <c r="AT47" s="638"/>
      <c r="AU47" s="638"/>
      <c r="AV47" s="638"/>
      <c r="AW47" s="638"/>
      <c r="AX47" s="638"/>
      <c r="AY47" s="638"/>
      <c r="AZ47" s="638"/>
      <c r="BA47" s="638"/>
      <c r="BB47" s="638"/>
      <c r="BC47" s="638"/>
      <c r="BD47" s="638"/>
      <c r="BE47" s="638"/>
      <c r="BF47" s="638"/>
      <c r="BG47" s="638"/>
      <c r="BH47" s="638"/>
      <c r="BI47" s="638"/>
      <c r="BJ47" s="638"/>
      <c r="BK47" s="638"/>
      <c r="BL47" s="638"/>
      <c r="BM47" s="638"/>
      <c r="BN47" s="638"/>
      <c r="BO47" s="638"/>
      <c r="BP47" s="638"/>
      <c r="BQ47" s="638"/>
      <c r="BR47" s="638"/>
      <c r="BS47" s="638"/>
      <c r="BT47" s="638"/>
      <c r="BU47" s="638"/>
      <c r="BV47" s="638"/>
      <c r="BW47" s="638"/>
      <c r="BX47" s="638"/>
      <c r="BY47" s="638"/>
      <c r="BZ47" s="638"/>
      <c r="CA47" s="638"/>
      <c r="CB47" s="638"/>
      <c r="CD47" s="651"/>
      <c r="CE47" s="652"/>
      <c r="CF47" s="625" t="s">
        <v>358</v>
      </c>
      <c r="CG47" s="626"/>
      <c r="CH47" s="626"/>
      <c r="CI47" s="626"/>
      <c r="CJ47" s="626"/>
      <c r="CK47" s="626"/>
      <c r="CL47" s="626"/>
      <c r="CM47" s="626"/>
      <c r="CN47" s="626"/>
      <c r="CO47" s="626"/>
      <c r="CP47" s="626"/>
      <c r="CQ47" s="627"/>
      <c r="CR47" s="628" t="s">
        <v>127</v>
      </c>
      <c r="CS47" s="639"/>
      <c r="CT47" s="639"/>
      <c r="CU47" s="639"/>
      <c r="CV47" s="639"/>
      <c r="CW47" s="639"/>
      <c r="CX47" s="639"/>
      <c r="CY47" s="640"/>
      <c r="CZ47" s="631" t="s">
        <v>127</v>
      </c>
      <c r="DA47" s="641"/>
      <c r="DB47" s="641"/>
      <c r="DC47" s="642"/>
      <c r="DD47" s="634" t="s">
        <v>127</v>
      </c>
      <c r="DE47" s="639"/>
      <c r="DF47" s="639"/>
      <c r="DG47" s="639"/>
      <c r="DH47" s="639"/>
      <c r="DI47" s="639"/>
      <c r="DJ47" s="639"/>
      <c r="DK47" s="640"/>
      <c r="DL47" s="635"/>
      <c r="DM47" s="636"/>
      <c r="DN47" s="636"/>
      <c r="DO47" s="636"/>
      <c r="DP47" s="636"/>
      <c r="DQ47" s="636"/>
      <c r="DR47" s="636"/>
      <c r="DS47" s="636"/>
      <c r="DT47" s="636"/>
      <c r="DU47" s="636"/>
      <c r="DV47" s="637"/>
      <c r="DW47" s="621"/>
      <c r="DX47" s="622"/>
      <c r="DY47" s="622"/>
      <c r="DZ47" s="622"/>
      <c r="EA47" s="622"/>
      <c r="EB47" s="622"/>
      <c r="EC47" s="623"/>
    </row>
    <row r="48" spans="2:133" x14ac:dyDescent="0.15">
      <c r="B48" s="624" t="s">
        <v>359</v>
      </c>
      <c r="C48" s="624"/>
      <c r="D48" s="624"/>
      <c r="E48" s="624"/>
      <c r="F48" s="624"/>
      <c r="G48" s="624"/>
      <c r="H48" s="624"/>
      <c r="I48" s="624"/>
      <c r="J48" s="624"/>
      <c r="K48" s="624"/>
      <c r="L48" s="624"/>
      <c r="M48" s="624"/>
      <c r="N48" s="624"/>
      <c r="O48" s="624"/>
      <c r="P48" s="624"/>
      <c r="Q48" s="624"/>
      <c r="R48" s="624"/>
      <c r="S48" s="624"/>
      <c r="T48" s="624"/>
      <c r="U48" s="624"/>
      <c r="V48" s="624"/>
      <c r="W48" s="624"/>
      <c r="X48" s="624"/>
      <c r="Y48" s="624"/>
      <c r="Z48" s="624"/>
      <c r="AA48" s="624"/>
      <c r="AB48" s="624"/>
      <c r="AC48" s="624"/>
      <c r="AD48" s="624"/>
      <c r="AE48" s="624"/>
      <c r="AF48" s="624"/>
      <c r="AG48" s="624"/>
      <c r="AH48" s="624"/>
      <c r="AI48" s="624"/>
      <c r="AJ48" s="624"/>
      <c r="AK48" s="624"/>
      <c r="AL48" s="624"/>
      <c r="AM48" s="624"/>
      <c r="AN48" s="624"/>
      <c r="AO48" s="624"/>
      <c r="AP48" s="624"/>
      <c r="AQ48" s="624"/>
      <c r="AR48" s="624"/>
      <c r="AS48" s="624"/>
      <c r="AT48" s="624"/>
      <c r="AU48" s="624"/>
      <c r="AV48" s="624"/>
      <c r="AW48" s="624"/>
      <c r="AX48" s="624"/>
      <c r="AY48" s="624"/>
      <c r="AZ48" s="624"/>
      <c r="BA48" s="624"/>
      <c r="BB48" s="624"/>
      <c r="BC48" s="624"/>
      <c r="BD48" s="624"/>
      <c r="BE48" s="624"/>
      <c r="BF48" s="624"/>
      <c r="BG48" s="624"/>
      <c r="BH48" s="624"/>
      <c r="BI48" s="624"/>
      <c r="BJ48" s="624"/>
      <c r="BK48" s="624"/>
      <c r="BL48" s="624"/>
      <c r="BM48" s="624"/>
      <c r="BN48" s="624"/>
      <c r="BO48" s="624"/>
      <c r="BP48" s="624"/>
      <c r="BQ48" s="624"/>
      <c r="BR48" s="624"/>
      <c r="BS48" s="624"/>
      <c r="BT48" s="624"/>
      <c r="BU48" s="624"/>
      <c r="BV48" s="624"/>
      <c r="BW48" s="624"/>
      <c r="BX48" s="624"/>
      <c r="BY48" s="624"/>
      <c r="BZ48" s="624"/>
      <c r="CA48" s="624"/>
      <c r="CB48" s="624"/>
      <c r="CD48" s="653"/>
      <c r="CE48" s="654"/>
      <c r="CF48" s="625" t="s">
        <v>360</v>
      </c>
      <c r="CG48" s="626"/>
      <c r="CH48" s="626"/>
      <c r="CI48" s="626"/>
      <c r="CJ48" s="626"/>
      <c r="CK48" s="626"/>
      <c r="CL48" s="626"/>
      <c r="CM48" s="626"/>
      <c r="CN48" s="626"/>
      <c r="CO48" s="626"/>
      <c r="CP48" s="626"/>
      <c r="CQ48" s="627"/>
      <c r="CR48" s="628" t="s">
        <v>127</v>
      </c>
      <c r="CS48" s="629"/>
      <c r="CT48" s="629"/>
      <c r="CU48" s="629"/>
      <c r="CV48" s="629"/>
      <c r="CW48" s="629"/>
      <c r="CX48" s="629"/>
      <c r="CY48" s="630"/>
      <c r="CZ48" s="631" t="s">
        <v>127</v>
      </c>
      <c r="DA48" s="632"/>
      <c r="DB48" s="632"/>
      <c r="DC48" s="633"/>
      <c r="DD48" s="634" t="s">
        <v>127</v>
      </c>
      <c r="DE48" s="629"/>
      <c r="DF48" s="629"/>
      <c r="DG48" s="629"/>
      <c r="DH48" s="629"/>
      <c r="DI48" s="629"/>
      <c r="DJ48" s="629"/>
      <c r="DK48" s="630"/>
      <c r="DL48" s="635"/>
      <c r="DM48" s="636"/>
      <c r="DN48" s="636"/>
      <c r="DO48" s="636"/>
      <c r="DP48" s="636"/>
      <c r="DQ48" s="636"/>
      <c r="DR48" s="636"/>
      <c r="DS48" s="636"/>
      <c r="DT48" s="636"/>
      <c r="DU48" s="636"/>
      <c r="DV48" s="637"/>
      <c r="DW48" s="621"/>
      <c r="DX48" s="622"/>
      <c r="DY48" s="622"/>
      <c r="DZ48" s="622"/>
      <c r="EA48" s="622"/>
      <c r="EB48" s="622"/>
      <c r="EC48" s="623"/>
    </row>
    <row r="49" spans="2:133" ht="11.25" customHeight="1" x14ac:dyDescent="0.15">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05" t="s">
        <v>361</v>
      </c>
      <c r="CE49" s="606"/>
      <c r="CF49" s="606"/>
      <c r="CG49" s="606"/>
      <c r="CH49" s="606"/>
      <c r="CI49" s="606"/>
      <c r="CJ49" s="606"/>
      <c r="CK49" s="606"/>
      <c r="CL49" s="606"/>
      <c r="CM49" s="606"/>
      <c r="CN49" s="606"/>
      <c r="CO49" s="606"/>
      <c r="CP49" s="606"/>
      <c r="CQ49" s="607"/>
      <c r="CR49" s="608">
        <v>10916506</v>
      </c>
      <c r="CS49" s="609"/>
      <c r="CT49" s="609"/>
      <c r="CU49" s="609"/>
      <c r="CV49" s="609"/>
      <c r="CW49" s="609"/>
      <c r="CX49" s="609"/>
      <c r="CY49" s="610"/>
      <c r="CZ49" s="611">
        <v>100</v>
      </c>
      <c r="DA49" s="612"/>
      <c r="DB49" s="612"/>
      <c r="DC49" s="613"/>
      <c r="DD49" s="614">
        <v>6089467</v>
      </c>
      <c r="DE49" s="609"/>
      <c r="DF49" s="609"/>
      <c r="DG49" s="609"/>
      <c r="DH49" s="609"/>
      <c r="DI49" s="609"/>
      <c r="DJ49" s="609"/>
      <c r="DK49" s="610"/>
      <c r="DL49" s="615"/>
      <c r="DM49" s="616"/>
      <c r="DN49" s="616"/>
      <c r="DO49" s="616"/>
      <c r="DP49" s="616"/>
      <c r="DQ49" s="616"/>
      <c r="DR49" s="616"/>
      <c r="DS49" s="616"/>
      <c r="DT49" s="616"/>
      <c r="DU49" s="616"/>
      <c r="DV49" s="617"/>
      <c r="DW49" s="618"/>
      <c r="DX49" s="619"/>
      <c r="DY49" s="619"/>
      <c r="DZ49" s="619"/>
      <c r="EA49" s="619"/>
      <c r="EB49" s="619"/>
      <c r="EC49" s="620"/>
    </row>
    <row r="50" spans="2:133" hidden="1" x14ac:dyDescent="0.15">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t41lhhk5quXlziBXT/k2Pt1Oj3f4yVNFC2daTirnjvZCzGDKHLB3VQ+CeemwjEl+pBghWU4xPWTEuLNY2sQp6w==" saltValue="K8AIvS73YEZck1fKKNqh0A=="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AD31:AK31"/>
    <mergeCell ref="AL31:AO31"/>
    <mergeCell ref="AP31:AS33"/>
    <mergeCell ref="AT31:AT33"/>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85" zoomScaleNormal="85" zoomScaleSheetLayoutView="70" workbookViewId="0"/>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749" t="s">
        <v>362</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50" t="s">
        <v>363</v>
      </c>
      <c r="DK2" s="751"/>
      <c r="DL2" s="751"/>
      <c r="DM2" s="751"/>
      <c r="DN2" s="751"/>
      <c r="DO2" s="752"/>
      <c r="DP2" s="224"/>
      <c r="DQ2" s="750" t="s">
        <v>364</v>
      </c>
      <c r="DR2" s="751"/>
      <c r="DS2" s="751"/>
      <c r="DT2" s="751"/>
      <c r="DU2" s="751"/>
      <c r="DV2" s="751"/>
      <c r="DW2" s="751"/>
      <c r="DX2" s="751"/>
      <c r="DY2" s="751"/>
      <c r="DZ2" s="752"/>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753" t="s">
        <v>365</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28"/>
      <c r="BA4" s="228"/>
      <c r="BB4" s="228"/>
      <c r="BC4" s="228"/>
      <c r="BD4" s="228"/>
      <c r="BE4" s="229"/>
      <c r="BF4" s="229"/>
      <c r="BG4" s="229"/>
      <c r="BH4" s="229"/>
      <c r="BI4" s="229"/>
      <c r="BJ4" s="229"/>
      <c r="BK4" s="229"/>
      <c r="BL4" s="229"/>
      <c r="BM4" s="229"/>
      <c r="BN4" s="229"/>
      <c r="BO4" s="229"/>
      <c r="BP4" s="229"/>
      <c r="BQ4" s="754" t="s">
        <v>366</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0"/>
    </row>
    <row r="5" spans="1:131" s="231" customFormat="1" ht="26.25" customHeight="1" x14ac:dyDescent="0.15">
      <c r="A5" s="755" t="s">
        <v>367</v>
      </c>
      <c r="B5" s="756"/>
      <c r="C5" s="756"/>
      <c r="D5" s="756"/>
      <c r="E5" s="756"/>
      <c r="F5" s="756"/>
      <c r="G5" s="756"/>
      <c r="H5" s="756"/>
      <c r="I5" s="756"/>
      <c r="J5" s="756"/>
      <c r="K5" s="756"/>
      <c r="L5" s="756"/>
      <c r="M5" s="756"/>
      <c r="N5" s="756"/>
      <c r="O5" s="756"/>
      <c r="P5" s="757"/>
      <c r="Q5" s="761" t="s">
        <v>368</v>
      </c>
      <c r="R5" s="762"/>
      <c r="S5" s="762"/>
      <c r="T5" s="762"/>
      <c r="U5" s="763"/>
      <c r="V5" s="761" t="s">
        <v>369</v>
      </c>
      <c r="W5" s="762"/>
      <c r="X5" s="762"/>
      <c r="Y5" s="762"/>
      <c r="Z5" s="763"/>
      <c r="AA5" s="761" t="s">
        <v>370</v>
      </c>
      <c r="AB5" s="762"/>
      <c r="AC5" s="762"/>
      <c r="AD5" s="762"/>
      <c r="AE5" s="762"/>
      <c r="AF5" s="767" t="s">
        <v>371</v>
      </c>
      <c r="AG5" s="762"/>
      <c r="AH5" s="762"/>
      <c r="AI5" s="762"/>
      <c r="AJ5" s="768"/>
      <c r="AK5" s="762" t="s">
        <v>372</v>
      </c>
      <c r="AL5" s="762"/>
      <c r="AM5" s="762"/>
      <c r="AN5" s="762"/>
      <c r="AO5" s="763"/>
      <c r="AP5" s="761" t="s">
        <v>373</v>
      </c>
      <c r="AQ5" s="762"/>
      <c r="AR5" s="762"/>
      <c r="AS5" s="762"/>
      <c r="AT5" s="763"/>
      <c r="AU5" s="761" t="s">
        <v>374</v>
      </c>
      <c r="AV5" s="762"/>
      <c r="AW5" s="762"/>
      <c r="AX5" s="762"/>
      <c r="AY5" s="768"/>
      <c r="AZ5" s="228"/>
      <c r="BA5" s="228"/>
      <c r="BB5" s="228"/>
      <c r="BC5" s="228"/>
      <c r="BD5" s="228"/>
      <c r="BE5" s="229"/>
      <c r="BF5" s="229"/>
      <c r="BG5" s="229"/>
      <c r="BH5" s="229"/>
      <c r="BI5" s="229"/>
      <c r="BJ5" s="229"/>
      <c r="BK5" s="229"/>
      <c r="BL5" s="229"/>
      <c r="BM5" s="229"/>
      <c r="BN5" s="229"/>
      <c r="BO5" s="229"/>
      <c r="BP5" s="229"/>
      <c r="BQ5" s="755" t="s">
        <v>375</v>
      </c>
      <c r="BR5" s="756"/>
      <c r="BS5" s="756"/>
      <c r="BT5" s="756"/>
      <c r="BU5" s="756"/>
      <c r="BV5" s="756"/>
      <c r="BW5" s="756"/>
      <c r="BX5" s="756"/>
      <c r="BY5" s="756"/>
      <c r="BZ5" s="756"/>
      <c r="CA5" s="756"/>
      <c r="CB5" s="756"/>
      <c r="CC5" s="756"/>
      <c r="CD5" s="756"/>
      <c r="CE5" s="756"/>
      <c r="CF5" s="756"/>
      <c r="CG5" s="757"/>
      <c r="CH5" s="761" t="s">
        <v>376</v>
      </c>
      <c r="CI5" s="762"/>
      <c r="CJ5" s="762"/>
      <c r="CK5" s="762"/>
      <c r="CL5" s="763"/>
      <c r="CM5" s="761" t="s">
        <v>377</v>
      </c>
      <c r="CN5" s="762"/>
      <c r="CO5" s="762"/>
      <c r="CP5" s="762"/>
      <c r="CQ5" s="763"/>
      <c r="CR5" s="761" t="s">
        <v>378</v>
      </c>
      <c r="CS5" s="762"/>
      <c r="CT5" s="762"/>
      <c r="CU5" s="762"/>
      <c r="CV5" s="763"/>
      <c r="CW5" s="761" t="s">
        <v>379</v>
      </c>
      <c r="CX5" s="762"/>
      <c r="CY5" s="762"/>
      <c r="CZ5" s="762"/>
      <c r="DA5" s="763"/>
      <c r="DB5" s="761" t="s">
        <v>380</v>
      </c>
      <c r="DC5" s="762"/>
      <c r="DD5" s="762"/>
      <c r="DE5" s="762"/>
      <c r="DF5" s="763"/>
      <c r="DG5" s="791" t="s">
        <v>381</v>
      </c>
      <c r="DH5" s="792"/>
      <c r="DI5" s="792"/>
      <c r="DJ5" s="792"/>
      <c r="DK5" s="793"/>
      <c r="DL5" s="791" t="s">
        <v>382</v>
      </c>
      <c r="DM5" s="792"/>
      <c r="DN5" s="792"/>
      <c r="DO5" s="792"/>
      <c r="DP5" s="793"/>
      <c r="DQ5" s="761" t="s">
        <v>383</v>
      </c>
      <c r="DR5" s="762"/>
      <c r="DS5" s="762"/>
      <c r="DT5" s="762"/>
      <c r="DU5" s="763"/>
      <c r="DV5" s="761" t="s">
        <v>374</v>
      </c>
      <c r="DW5" s="762"/>
      <c r="DX5" s="762"/>
      <c r="DY5" s="762"/>
      <c r="DZ5" s="768"/>
      <c r="EA5" s="230"/>
    </row>
    <row r="6" spans="1:131" s="231" customFormat="1" ht="26.25" customHeight="1" thickBot="1" x14ac:dyDescent="0.2">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28"/>
      <c r="BA6" s="228"/>
      <c r="BB6" s="228"/>
      <c r="BC6" s="228"/>
      <c r="BD6" s="228"/>
      <c r="BE6" s="229"/>
      <c r="BF6" s="229"/>
      <c r="BG6" s="229"/>
      <c r="BH6" s="229"/>
      <c r="BI6" s="229"/>
      <c r="BJ6" s="229"/>
      <c r="BK6" s="229"/>
      <c r="BL6" s="229"/>
      <c r="BM6" s="229"/>
      <c r="BN6" s="229"/>
      <c r="BO6" s="229"/>
      <c r="BP6" s="229"/>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4"/>
      <c r="DH6" s="795"/>
      <c r="DI6" s="795"/>
      <c r="DJ6" s="795"/>
      <c r="DK6" s="796"/>
      <c r="DL6" s="794"/>
      <c r="DM6" s="795"/>
      <c r="DN6" s="795"/>
      <c r="DO6" s="795"/>
      <c r="DP6" s="796"/>
      <c r="DQ6" s="764"/>
      <c r="DR6" s="765"/>
      <c r="DS6" s="765"/>
      <c r="DT6" s="765"/>
      <c r="DU6" s="766"/>
      <c r="DV6" s="764"/>
      <c r="DW6" s="765"/>
      <c r="DX6" s="765"/>
      <c r="DY6" s="765"/>
      <c r="DZ6" s="770"/>
      <c r="EA6" s="230"/>
    </row>
    <row r="7" spans="1:131" s="231" customFormat="1" ht="26.25" customHeight="1" thickTop="1" x14ac:dyDescent="0.15">
      <c r="A7" s="232">
        <v>1</v>
      </c>
      <c r="B7" s="777" t="s">
        <v>384</v>
      </c>
      <c r="C7" s="778"/>
      <c r="D7" s="778"/>
      <c r="E7" s="778"/>
      <c r="F7" s="778"/>
      <c r="G7" s="778"/>
      <c r="H7" s="778"/>
      <c r="I7" s="778"/>
      <c r="J7" s="778"/>
      <c r="K7" s="778"/>
      <c r="L7" s="778"/>
      <c r="M7" s="778"/>
      <c r="N7" s="778"/>
      <c r="O7" s="778"/>
      <c r="P7" s="779"/>
      <c r="Q7" s="780">
        <v>11514</v>
      </c>
      <c r="R7" s="781"/>
      <c r="S7" s="781"/>
      <c r="T7" s="781"/>
      <c r="U7" s="781"/>
      <c r="V7" s="781">
        <v>10916</v>
      </c>
      <c r="W7" s="781"/>
      <c r="X7" s="781"/>
      <c r="Y7" s="781"/>
      <c r="Z7" s="781"/>
      <c r="AA7" s="781">
        <v>598</v>
      </c>
      <c r="AB7" s="781"/>
      <c r="AC7" s="781"/>
      <c r="AD7" s="781"/>
      <c r="AE7" s="782"/>
      <c r="AF7" s="783">
        <v>543</v>
      </c>
      <c r="AG7" s="784"/>
      <c r="AH7" s="784"/>
      <c r="AI7" s="784"/>
      <c r="AJ7" s="785"/>
      <c r="AK7" s="786">
        <v>717</v>
      </c>
      <c r="AL7" s="787"/>
      <c r="AM7" s="787"/>
      <c r="AN7" s="787"/>
      <c r="AO7" s="787"/>
      <c r="AP7" s="787">
        <v>9807</v>
      </c>
      <c r="AQ7" s="787"/>
      <c r="AR7" s="787"/>
      <c r="AS7" s="787"/>
      <c r="AT7" s="787"/>
      <c r="AU7" s="788"/>
      <c r="AV7" s="788"/>
      <c r="AW7" s="788"/>
      <c r="AX7" s="788"/>
      <c r="AY7" s="789"/>
      <c r="AZ7" s="228"/>
      <c r="BA7" s="228"/>
      <c r="BB7" s="228"/>
      <c r="BC7" s="228"/>
      <c r="BD7" s="228"/>
      <c r="BE7" s="229"/>
      <c r="BF7" s="229"/>
      <c r="BG7" s="229"/>
      <c r="BH7" s="229"/>
      <c r="BI7" s="229"/>
      <c r="BJ7" s="229"/>
      <c r="BK7" s="229"/>
      <c r="BL7" s="229"/>
      <c r="BM7" s="229"/>
      <c r="BN7" s="229"/>
      <c r="BO7" s="229"/>
      <c r="BP7" s="229"/>
      <c r="BQ7" s="232">
        <v>1</v>
      </c>
      <c r="BR7" s="233"/>
      <c r="BS7" s="774" t="s">
        <v>564</v>
      </c>
      <c r="BT7" s="775"/>
      <c r="BU7" s="775"/>
      <c r="BV7" s="775"/>
      <c r="BW7" s="775"/>
      <c r="BX7" s="775"/>
      <c r="BY7" s="775"/>
      <c r="BZ7" s="775"/>
      <c r="CA7" s="775"/>
      <c r="CB7" s="775"/>
      <c r="CC7" s="775"/>
      <c r="CD7" s="775"/>
      <c r="CE7" s="775"/>
      <c r="CF7" s="775"/>
      <c r="CG7" s="790"/>
      <c r="CH7" s="771">
        <v>-5</v>
      </c>
      <c r="CI7" s="772"/>
      <c r="CJ7" s="772"/>
      <c r="CK7" s="772"/>
      <c r="CL7" s="773"/>
      <c r="CM7" s="771">
        <v>76</v>
      </c>
      <c r="CN7" s="772"/>
      <c r="CO7" s="772"/>
      <c r="CP7" s="772"/>
      <c r="CQ7" s="773"/>
      <c r="CR7" s="771">
        <v>10</v>
      </c>
      <c r="CS7" s="772"/>
      <c r="CT7" s="772"/>
      <c r="CU7" s="772"/>
      <c r="CV7" s="773"/>
      <c r="CW7" s="771" t="s">
        <v>565</v>
      </c>
      <c r="CX7" s="772"/>
      <c r="CY7" s="772"/>
      <c r="CZ7" s="772"/>
      <c r="DA7" s="773"/>
      <c r="DB7" s="771" t="s">
        <v>565</v>
      </c>
      <c r="DC7" s="772"/>
      <c r="DD7" s="772"/>
      <c r="DE7" s="772"/>
      <c r="DF7" s="773"/>
      <c r="DG7" s="771" t="s">
        <v>565</v>
      </c>
      <c r="DH7" s="772"/>
      <c r="DI7" s="772"/>
      <c r="DJ7" s="772"/>
      <c r="DK7" s="773"/>
      <c r="DL7" s="771" t="s">
        <v>565</v>
      </c>
      <c r="DM7" s="772"/>
      <c r="DN7" s="772"/>
      <c r="DO7" s="772"/>
      <c r="DP7" s="773"/>
      <c r="DQ7" s="771" t="s">
        <v>565</v>
      </c>
      <c r="DR7" s="772"/>
      <c r="DS7" s="772"/>
      <c r="DT7" s="772"/>
      <c r="DU7" s="773"/>
      <c r="DV7" s="774"/>
      <c r="DW7" s="775"/>
      <c r="DX7" s="775"/>
      <c r="DY7" s="775"/>
      <c r="DZ7" s="776"/>
      <c r="EA7" s="230"/>
    </row>
    <row r="8" spans="1:131" s="231" customFormat="1" ht="26.25" customHeight="1" x14ac:dyDescent="0.15">
      <c r="A8" s="234">
        <v>2</v>
      </c>
      <c r="B8" s="808"/>
      <c r="C8" s="809"/>
      <c r="D8" s="809"/>
      <c r="E8" s="809"/>
      <c r="F8" s="809"/>
      <c r="G8" s="809"/>
      <c r="H8" s="809"/>
      <c r="I8" s="809"/>
      <c r="J8" s="809"/>
      <c r="K8" s="809"/>
      <c r="L8" s="809"/>
      <c r="M8" s="809"/>
      <c r="N8" s="809"/>
      <c r="O8" s="809"/>
      <c r="P8" s="810"/>
      <c r="Q8" s="811"/>
      <c r="R8" s="812"/>
      <c r="S8" s="812"/>
      <c r="T8" s="812"/>
      <c r="U8" s="812"/>
      <c r="V8" s="812"/>
      <c r="W8" s="812"/>
      <c r="X8" s="812"/>
      <c r="Y8" s="812"/>
      <c r="Z8" s="812"/>
      <c r="AA8" s="812"/>
      <c r="AB8" s="812"/>
      <c r="AC8" s="812"/>
      <c r="AD8" s="812"/>
      <c r="AE8" s="813"/>
      <c r="AF8" s="814"/>
      <c r="AG8" s="815"/>
      <c r="AH8" s="815"/>
      <c r="AI8" s="815"/>
      <c r="AJ8" s="816"/>
      <c r="AK8" s="797"/>
      <c r="AL8" s="798"/>
      <c r="AM8" s="798"/>
      <c r="AN8" s="798"/>
      <c r="AO8" s="798"/>
      <c r="AP8" s="798"/>
      <c r="AQ8" s="798"/>
      <c r="AR8" s="798"/>
      <c r="AS8" s="798"/>
      <c r="AT8" s="798"/>
      <c r="AU8" s="799"/>
      <c r="AV8" s="799"/>
      <c r="AW8" s="799"/>
      <c r="AX8" s="799"/>
      <c r="AY8" s="800"/>
      <c r="AZ8" s="228"/>
      <c r="BA8" s="228"/>
      <c r="BB8" s="228"/>
      <c r="BC8" s="228"/>
      <c r="BD8" s="228"/>
      <c r="BE8" s="229"/>
      <c r="BF8" s="229"/>
      <c r="BG8" s="229"/>
      <c r="BH8" s="229"/>
      <c r="BI8" s="229"/>
      <c r="BJ8" s="229"/>
      <c r="BK8" s="229"/>
      <c r="BL8" s="229"/>
      <c r="BM8" s="229"/>
      <c r="BN8" s="229"/>
      <c r="BO8" s="229"/>
      <c r="BP8" s="229"/>
      <c r="BQ8" s="234">
        <v>2</v>
      </c>
      <c r="BR8" s="235"/>
      <c r="BS8" s="801"/>
      <c r="BT8" s="802"/>
      <c r="BU8" s="802"/>
      <c r="BV8" s="802"/>
      <c r="BW8" s="802"/>
      <c r="BX8" s="802"/>
      <c r="BY8" s="802"/>
      <c r="BZ8" s="802"/>
      <c r="CA8" s="802"/>
      <c r="CB8" s="802"/>
      <c r="CC8" s="802"/>
      <c r="CD8" s="802"/>
      <c r="CE8" s="802"/>
      <c r="CF8" s="802"/>
      <c r="CG8" s="803"/>
      <c r="CH8" s="804"/>
      <c r="CI8" s="805"/>
      <c r="CJ8" s="805"/>
      <c r="CK8" s="805"/>
      <c r="CL8" s="806"/>
      <c r="CM8" s="804"/>
      <c r="CN8" s="805"/>
      <c r="CO8" s="805"/>
      <c r="CP8" s="805"/>
      <c r="CQ8" s="806"/>
      <c r="CR8" s="804"/>
      <c r="CS8" s="805"/>
      <c r="CT8" s="805"/>
      <c r="CU8" s="805"/>
      <c r="CV8" s="806"/>
      <c r="CW8" s="804"/>
      <c r="CX8" s="805"/>
      <c r="CY8" s="805"/>
      <c r="CZ8" s="805"/>
      <c r="DA8" s="806"/>
      <c r="DB8" s="804"/>
      <c r="DC8" s="805"/>
      <c r="DD8" s="805"/>
      <c r="DE8" s="805"/>
      <c r="DF8" s="806"/>
      <c r="DG8" s="804"/>
      <c r="DH8" s="805"/>
      <c r="DI8" s="805"/>
      <c r="DJ8" s="805"/>
      <c r="DK8" s="806"/>
      <c r="DL8" s="804"/>
      <c r="DM8" s="805"/>
      <c r="DN8" s="805"/>
      <c r="DO8" s="805"/>
      <c r="DP8" s="806"/>
      <c r="DQ8" s="804"/>
      <c r="DR8" s="805"/>
      <c r="DS8" s="805"/>
      <c r="DT8" s="805"/>
      <c r="DU8" s="806"/>
      <c r="DV8" s="801"/>
      <c r="DW8" s="802"/>
      <c r="DX8" s="802"/>
      <c r="DY8" s="802"/>
      <c r="DZ8" s="807"/>
      <c r="EA8" s="230"/>
    </row>
    <row r="9" spans="1:131" s="231" customFormat="1" ht="26.25" customHeight="1" x14ac:dyDescent="0.15">
      <c r="A9" s="234">
        <v>3</v>
      </c>
      <c r="B9" s="808"/>
      <c r="C9" s="809"/>
      <c r="D9" s="809"/>
      <c r="E9" s="809"/>
      <c r="F9" s="809"/>
      <c r="G9" s="809"/>
      <c r="H9" s="809"/>
      <c r="I9" s="809"/>
      <c r="J9" s="809"/>
      <c r="K9" s="809"/>
      <c r="L9" s="809"/>
      <c r="M9" s="809"/>
      <c r="N9" s="809"/>
      <c r="O9" s="809"/>
      <c r="P9" s="810"/>
      <c r="Q9" s="811"/>
      <c r="R9" s="812"/>
      <c r="S9" s="812"/>
      <c r="T9" s="812"/>
      <c r="U9" s="812"/>
      <c r="V9" s="812"/>
      <c r="W9" s="812"/>
      <c r="X9" s="812"/>
      <c r="Y9" s="812"/>
      <c r="Z9" s="812"/>
      <c r="AA9" s="812"/>
      <c r="AB9" s="812"/>
      <c r="AC9" s="812"/>
      <c r="AD9" s="812"/>
      <c r="AE9" s="813"/>
      <c r="AF9" s="814"/>
      <c r="AG9" s="815"/>
      <c r="AH9" s="815"/>
      <c r="AI9" s="815"/>
      <c r="AJ9" s="816"/>
      <c r="AK9" s="797"/>
      <c r="AL9" s="798"/>
      <c r="AM9" s="798"/>
      <c r="AN9" s="798"/>
      <c r="AO9" s="798"/>
      <c r="AP9" s="798"/>
      <c r="AQ9" s="798"/>
      <c r="AR9" s="798"/>
      <c r="AS9" s="798"/>
      <c r="AT9" s="798"/>
      <c r="AU9" s="799"/>
      <c r="AV9" s="799"/>
      <c r="AW9" s="799"/>
      <c r="AX9" s="799"/>
      <c r="AY9" s="800"/>
      <c r="AZ9" s="228"/>
      <c r="BA9" s="228"/>
      <c r="BB9" s="228"/>
      <c r="BC9" s="228"/>
      <c r="BD9" s="228"/>
      <c r="BE9" s="229"/>
      <c r="BF9" s="229"/>
      <c r="BG9" s="229"/>
      <c r="BH9" s="229"/>
      <c r="BI9" s="229"/>
      <c r="BJ9" s="229"/>
      <c r="BK9" s="229"/>
      <c r="BL9" s="229"/>
      <c r="BM9" s="229"/>
      <c r="BN9" s="229"/>
      <c r="BO9" s="229"/>
      <c r="BP9" s="229"/>
      <c r="BQ9" s="234">
        <v>3</v>
      </c>
      <c r="BR9" s="235"/>
      <c r="BS9" s="801"/>
      <c r="BT9" s="802"/>
      <c r="BU9" s="802"/>
      <c r="BV9" s="802"/>
      <c r="BW9" s="802"/>
      <c r="BX9" s="802"/>
      <c r="BY9" s="802"/>
      <c r="BZ9" s="802"/>
      <c r="CA9" s="802"/>
      <c r="CB9" s="802"/>
      <c r="CC9" s="802"/>
      <c r="CD9" s="802"/>
      <c r="CE9" s="802"/>
      <c r="CF9" s="802"/>
      <c r="CG9" s="803"/>
      <c r="CH9" s="804"/>
      <c r="CI9" s="805"/>
      <c r="CJ9" s="805"/>
      <c r="CK9" s="805"/>
      <c r="CL9" s="806"/>
      <c r="CM9" s="804"/>
      <c r="CN9" s="805"/>
      <c r="CO9" s="805"/>
      <c r="CP9" s="805"/>
      <c r="CQ9" s="806"/>
      <c r="CR9" s="804"/>
      <c r="CS9" s="805"/>
      <c r="CT9" s="805"/>
      <c r="CU9" s="805"/>
      <c r="CV9" s="806"/>
      <c r="CW9" s="804"/>
      <c r="CX9" s="805"/>
      <c r="CY9" s="805"/>
      <c r="CZ9" s="805"/>
      <c r="DA9" s="806"/>
      <c r="DB9" s="804"/>
      <c r="DC9" s="805"/>
      <c r="DD9" s="805"/>
      <c r="DE9" s="805"/>
      <c r="DF9" s="806"/>
      <c r="DG9" s="804"/>
      <c r="DH9" s="805"/>
      <c r="DI9" s="805"/>
      <c r="DJ9" s="805"/>
      <c r="DK9" s="806"/>
      <c r="DL9" s="804"/>
      <c r="DM9" s="805"/>
      <c r="DN9" s="805"/>
      <c r="DO9" s="805"/>
      <c r="DP9" s="806"/>
      <c r="DQ9" s="804"/>
      <c r="DR9" s="805"/>
      <c r="DS9" s="805"/>
      <c r="DT9" s="805"/>
      <c r="DU9" s="806"/>
      <c r="DV9" s="801"/>
      <c r="DW9" s="802"/>
      <c r="DX9" s="802"/>
      <c r="DY9" s="802"/>
      <c r="DZ9" s="807"/>
      <c r="EA9" s="230"/>
    </row>
    <row r="10" spans="1:131" s="231" customFormat="1" ht="26.25" customHeight="1" x14ac:dyDescent="0.15">
      <c r="A10" s="234">
        <v>4</v>
      </c>
      <c r="B10" s="808"/>
      <c r="C10" s="809"/>
      <c r="D10" s="809"/>
      <c r="E10" s="809"/>
      <c r="F10" s="809"/>
      <c r="G10" s="809"/>
      <c r="H10" s="809"/>
      <c r="I10" s="809"/>
      <c r="J10" s="809"/>
      <c r="K10" s="809"/>
      <c r="L10" s="809"/>
      <c r="M10" s="809"/>
      <c r="N10" s="809"/>
      <c r="O10" s="809"/>
      <c r="P10" s="810"/>
      <c r="Q10" s="811"/>
      <c r="R10" s="812"/>
      <c r="S10" s="812"/>
      <c r="T10" s="812"/>
      <c r="U10" s="812"/>
      <c r="V10" s="812"/>
      <c r="W10" s="812"/>
      <c r="X10" s="812"/>
      <c r="Y10" s="812"/>
      <c r="Z10" s="812"/>
      <c r="AA10" s="812"/>
      <c r="AB10" s="812"/>
      <c r="AC10" s="812"/>
      <c r="AD10" s="812"/>
      <c r="AE10" s="813"/>
      <c r="AF10" s="814"/>
      <c r="AG10" s="815"/>
      <c r="AH10" s="815"/>
      <c r="AI10" s="815"/>
      <c r="AJ10" s="816"/>
      <c r="AK10" s="797"/>
      <c r="AL10" s="798"/>
      <c r="AM10" s="798"/>
      <c r="AN10" s="798"/>
      <c r="AO10" s="798"/>
      <c r="AP10" s="798"/>
      <c r="AQ10" s="798"/>
      <c r="AR10" s="798"/>
      <c r="AS10" s="798"/>
      <c r="AT10" s="798"/>
      <c r="AU10" s="799"/>
      <c r="AV10" s="799"/>
      <c r="AW10" s="799"/>
      <c r="AX10" s="799"/>
      <c r="AY10" s="800"/>
      <c r="AZ10" s="228"/>
      <c r="BA10" s="228"/>
      <c r="BB10" s="228"/>
      <c r="BC10" s="228"/>
      <c r="BD10" s="228"/>
      <c r="BE10" s="229"/>
      <c r="BF10" s="229"/>
      <c r="BG10" s="229"/>
      <c r="BH10" s="229"/>
      <c r="BI10" s="229"/>
      <c r="BJ10" s="229"/>
      <c r="BK10" s="229"/>
      <c r="BL10" s="229"/>
      <c r="BM10" s="229"/>
      <c r="BN10" s="229"/>
      <c r="BO10" s="229"/>
      <c r="BP10" s="229"/>
      <c r="BQ10" s="234">
        <v>4</v>
      </c>
      <c r="BR10" s="235"/>
      <c r="BS10" s="801"/>
      <c r="BT10" s="802"/>
      <c r="BU10" s="802"/>
      <c r="BV10" s="802"/>
      <c r="BW10" s="802"/>
      <c r="BX10" s="802"/>
      <c r="BY10" s="802"/>
      <c r="BZ10" s="802"/>
      <c r="CA10" s="802"/>
      <c r="CB10" s="802"/>
      <c r="CC10" s="802"/>
      <c r="CD10" s="802"/>
      <c r="CE10" s="802"/>
      <c r="CF10" s="802"/>
      <c r="CG10" s="803"/>
      <c r="CH10" s="804"/>
      <c r="CI10" s="805"/>
      <c r="CJ10" s="805"/>
      <c r="CK10" s="805"/>
      <c r="CL10" s="806"/>
      <c r="CM10" s="804"/>
      <c r="CN10" s="805"/>
      <c r="CO10" s="805"/>
      <c r="CP10" s="805"/>
      <c r="CQ10" s="806"/>
      <c r="CR10" s="804"/>
      <c r="CS10" s="805"/>
      <c r="CT10" s="805"/>
      <c r="CU10" s="805"/>
      <c r="CV10" s="806"/>
      <c r="CW10" s="804"/>
      <c r="CX10" s="805"/>
      <c r="CY10" s="805"/>
      <c r="CZ10" s="805"/>
      <c r="DA10" s="806"/>
      <c r="DB10" s="804"/>
      <c r="DC10" s="805"/>
      <c r="DD10" s="805"/>
      <c r="DE10" s="805"/>
      <c r="DF10" s="806"/>
      <c r="DG10" s="804"/>
      <c r="DH10" s="805"/>
      <c r="DI10" s="805"/>
      <c r="DJ10" s="805"/>
      <c r="DK10" s="806"/>
      <c r="DL10" s="804"/>
      <c r="DM10" s="805"/>
      <c r="DN10" s="805"/>
      <c r="DO10" s="805"/>
      <c r="DP10" s="806"/>
      <c r="DQ10" s="804"/>
      <c r="DR10" s="805"/>
      <c r="DS10" s="805"/>
      <c r="DT10" s="805"/>
      <c r="DU10" s="806"/>
      <c r="DV10" s="801"/>
      <c r="DW10" s="802"/>
      <c r="DX10" s="802"/>
      <c r="DY10" s="802"/>
      <c r="DZ10" s="807"/>
      <c r="EA10" s="230"/>
    </row>
    <row r="11" spans="1:131" s="231" customFormat="1" ht="26.25" customHeight="1" x14ac:dyDescent="0.15">
      <c r="A11" s="234">
        <v>5</v>
      </c>
      <c r="B11" s="808"/>
      <c r="C11" s="809"/>
      <c r="D11" s="809"/>
      <c r="E11" s="809"/>
      <c r="F11" s="809"/>
      <c r="G11" s="809"/>
      <c r="H11" s="809"/>
      <c r="I11" s="809"/>
      <c r="J11" s="809"/>
      <c r="K11" s="809"/>
      <c r="L11" s="809"/>
      <c r="M11" s="809"/>
      <c r="N11" s="809"/>
      <c r="O11" s="809"/>
      <c r="P11" s="810"/>
      <c r="Q11" s="811"/>
      <c r="R11" s="812"/>
      <c r="S11" s="812"/>
      <c r="T11" s="812"/>
      <c r="U11" s="812"/>
      <c r="V11" s="812"/>
      <c r="W11" s="812"/>
      <c r="X11" s="812"/>
      <c r="Y11" s="812"/>
      <c r="Z11" s="812"/>
      <c r="AA11" s="812"/>
      <c r="AB11" s="812"/>
      <c r="AC11" s="812"/>
      <c r="AD11" s="812"/>
      <c r="AE11" s="813"/>
      <c r="AF11" s="814"/>
      <c r="AG11" s="815"/>
      <c r="AH11" s="815"/>
      <c r="AI11" s="815"/>
      <c r="AJ11" s="816"/>
      <c r="AK11" s="797"/>
      <c r="AL11" s="798"/>
      <c r="AM11" s="798"/>
      <c r="AN11" s="798"/>
      <c r="AO11" s="798"/>
      <c r="AP11" s="798"/>
      <c r="AQ11" s="798"/>
      <c r="AR11" s="798"/>
      <c r="AS11" s="798"/>
      <c r="AT11" s="798"/>
      <c r="AU11" s="799"/>
      <c r="AV11" s="799"/>
      <c r="AW11" s="799"/>
      <c r="AX11" s="799"/>
      <c r="AY11" s="800"/>
      <c r="AZ11" s="228"/>
      <c r="BA11" s="228"/>
      <c r="BB11" s="228"/>
      <c r="BC11" s="228"/>
      <c r="BD11" s="228"/>
      <c r="BE11" s="229"/>
      <c r="BF11" s="229"/>
      <c r="BG11" s="229"/>
      <c r="BH11" s="229"/>
      <c r="BI11" s="229"/>
      <c r="BJ11" s="229"/>
      <c r="BK11" s="229"/>
      <c r="BL11" s="229"/>
      <c r="BM11" s="229"/>
      <c r="BN11" s="229"/>
      <c r="BO11" s="229"/>
      <c r="BP11" s="229"/>
      <c r="BQ11" s="234">
        <v>5</v>
      </c>
      <c r="BR11" s="235"/>
      <c r="BS11" s="801"/>
      <c r="BT11" s="802"/>
      <c r="BU11" s="802"/>
      <c r="BV11" s="802"/>
      <c r="BW11" s="802"/>
      <c r="BX11" s="802"/>
      <c r="BY11" s="802"/>
      <c r="BZ11" s="802"/>
      <c r="CA11" s="802"/>
      <c r="CB11" s="802"/>
      <c r="CC11" s="802"/>
      <c r="CD11" s="802"/>
      <c r="CE11" s="802"/>
      <c r="CF11" s="802"/>
      <c r="CG11" s="803"/>
      <c r="CH11" s="804"/>
      <c r="CI11" s="805"/>
      <c r="CJ11" s="805"/>
      <c r="CK11" s="805"/>
      <c r="CL11" s="806"/>
      <c r="CM11" s="804"/>
      <c r="CN11" s="805"/>
      <c r="CO11" s="805"/>
      <c r="CP11" s="805"/>
      <c r="CQ11" s="806"/>
      <c r="CR11" s="804"/>
      <c r="CS11" s="805"/>
      <c r="CT11" s="805"/>
      <c r="CU11" s="805"/>
      <c r="CV11" s="806"/>
      <c r="CW11" s="804"/>
      <c r="CX11" s="805"/>
      <c r="CY11" s="805"/>
      <c r="CZ11" s="805"/>
      <c r="DA11" s="806"/>
      <c r="DB11" s="804"/>
      <c r="DC11" s="805"/>
      <c r="DD11" s="805"/>
      <c r="DE11" s="805"/>
      <c r="DF11" s="806"/>
      <c r="DG11" s="804"/>
      <c r="DH11" s="805"/>
      <c r="DI11" s="805"/>
      <c r="DJ11" s="805"/>
      <c r="DK11" s="806"/>
      <c r="DL11" s="804"/>
      <c r="DM11" s="805"/>
      <c r="DN11" s="805"/>
      <c r="DO11" s="805"/>
      <c r="DP11" s="806"/>
      <c r="DQ11" s="804"/>
      <c r="DR11" s="805"/>
      <c r="DS11" s="805"/>
      <c r="DT11" s="805"/>
      <c r="DU11" s="806"/>
      <c r="DV11" s="801"/>
      <c r="DW11" s="802"/>
      <c r="DX11" s="802"/>
      <c r="DY11" s="802"/>
      <c r="DZ11" s="807"/>
      <c r="EA11" s="230"/>
    </row>
    <row r="12" spans="1:131" s="231" customFormat="1" ht="26.25" customHeight="1" x14ac:dyDescent="0.15">
      <c r="A12" s="234">
        <v>6</v>
      </c>
      <c r="B12" s="808"/>
      <c r="C12" s="809"/>
      <c r="D12" s="809"/>
      <c r="E12" s="809"/>
      <c r="F12" s="809"/>
      <c r="G12" s="809"/>
      <c r="H12" s="809"/>
      <c r="I12" s="809"/>
      <c r="J12" s="809"/>
      <c r="K12" s="809"/>
      <c r="L12" s="809"/>
      <c r="M12" s="809"/>
      <c r="N12" s="809"/>
      <c r="O12" s="809"/>
      <c r="P12" s="810"/>
      <c r="Q12" s="811"/>
      <c r="R12" s="812"/>
      <c r="S12" s="812"/>
      <c r="T12" s="812"/>
      <c r="U12" s="812"/>
      <c r="V12" s="812"/>
      <c r="W12" s="812"/>
      <c r="X12" s="812"/>
      <c r="Y12" s="812"/>
      <c r="Z12" s="812"/>
      <c r="AA12" s="812"/>
      <c r="AB12" s="812"/>
      <c r="AC12" s="812"/>
      <c r="AD12" s="812"/>
      <c r="AE12" s="813"/>
      <c r="AF12" s="814"/>
      <c r="AG12" s="815"/>
      <c r="AH12" s="815"/>
      <c r="AI12" s="815"/>
      <c r="AJ12" s="816"/>
      <c r="AK12" s="797"/>
      <c r="AL12" s="798"/>
      <c r="AM12" s="798"/>
      <c r="AN12" s="798"/>
      <c r="AO12" s="798"/>
      <c r="AP12" s="798"/>
      <c r="AQ12" s="798"/>
      <c r="AR12" s="798"/>
      <c r="AS12" s="798"/>
      <c r="AT12" s="798"/>
      <c r="AU12" s="799"/>
      <c r="AV12" s="799"/>
      <c r="AW12" s="799"/>
      <c r="AX12" s="799"/>
      <c r="AY12" s="800"/>
      <c r="AZ12" s="228"/>
      <c r="BA12" s="228"/>
      <c r="BB12" s="228"/>
      <c r="BC12" s="228"/>
      <c r="BD12" s="228"/>
      <c r="BE12" s="229"/>
      <c r="BF12" s="229"/>
      <c r="BG12" s="229"/>
      <c r="BH12" s="229"/>
      <c r="BI12" s="229"/>
      <c r="BJ12" s="229"/>
      <c r="BK12" s="229"/>
      <c r="BL12" s="229"/>
      <c r="BM12" s="229"/>
      <c r="BN12" s="229"/>
      <c r="BO12" s="229"/>
      <c r="BP12" s="229"/>
      <c r="BQ12" s="234">
        <v>6</v>
      </c>
      <c r="BR12" s="235"/>
      <c r="BS12" s="801"/>
      <c r="BT12" s="802"/>
      <c r="BU12" s="802"/>
      <c r="BV12" s="802"/>
      <c r="BW12" s="802"/>
      <c r="BX12" s="802"/>
      <c r="BY12" s="802"/>
      <c r="BZ12" s="802"/>
      <c r="CA12" s="802"/>
      <c r="CB12" s="802"/>
      <c r="CC12" s="802"/>
      <c r="CD12" s="802"/>
      <c r="CE12" s="802"/>
      <c r="CF12" s="802"/>
      <c r="CG12" s="803"/>
      <c r="CH12" s="804"/>
      <c r="CI12" s="805"/>
      <c r="CJ12" s="805"/>
      <c r="CK12" s="805"/>
      <c r="CL12" s="806"/>
      <c r="CM12" s="804"/>
      <c r="CN12" s="805"/>
      <c r="CO12" s="805"/>
      <c r="CP12" s="805"/>
      <c r="CQ12" s="806"/>
      <c r="CR12" s="804"/>
      <c r="CS12" s="805"/>
      <c r="CT12" s="805"/>
      <c r="CU12" s="805"/>
      <c r="CV12" s="806"/>
      <c r="CW12" s="804"/>
      <c r="CX12" s="805"/>
      <c r="CY12" s="805"/>
      <c r="CZ12" s="805"/>
      <c r="DA12" s="806"/>
      <c r="DB12" s="804"/>
      <c r="DC12" s="805"/>
      <c r="DD12" s="805"/>
      <c r="DE12" s="805"/>
      <c r="DF12" s="806"/>
      <c r="DG12" s="804"/>
      <c r="DH12" s="805"/>
      <c r="DI12" s="805"/>
      <c r="DJ12" s="805"/>
      <c r="DK12" s="806"/>
      <c r="DL12" s="804"/>
      <c r="DM12" s="805"/>
      <c r="DN12" s="805"/>
      <c r="DO12" s="805"/>
      <c r="DP12" s="806"/>
      <c r="DQ12" s="804"/>
      <c r="DR12" s="805"/>
      <c r="DS12" s="805"/>
      <c r="DT12" s="805"/>
      <c r="DU12" s="806"/>
      <c r="DV12" s="801"/>
      <c r="DW12" s="802"/>
      <c r="DX12" s="802"/>
      <c r="DY12" s="802"/>
      <c r="DZ12" s="807"/>
      <c r="EA12" s="230"/>
    </row>
    <row r="13" spans="1:131" s="231" customFormat="1" ht="26.25" customHeight="1" x14ac:dyDescent="0.15">
      <c r="A13" s="234">
        <v>7</v>
      </c>
      <c r="B13" s="808"/>
      <c r="C13" s="809"/>
      <c r="D13" s="809"/>
      <c r="E13" s="809"/>
      <c r="F13" s="809"/>
      <c r="G13" s="809"/>
      <c r="H13" s="809"/>
      <c r="I13" s="809"/>
      <c r="J13" s="809"/>
      <c r="K13" s="809"/>
      <c r="L13" s="809"/>
      <c r="M13" s="809"/>
      <c r="N13" s="809"/>
      <c r="O13" s="809"/>
      <c r="P13" s="810"/>
      <c r="Q13" s="811"/>
      <c r="R13" s="812"/>
      <c r="S13" s="812"/>
      <c r="T13" s="812"/>
      <c r="U13" s="812"/>
      <c r="V13" s="812"/>
      <c r="W13" s="812"/>
      <c r="X13" s="812"/>
      <c r="Y13" s="812"/>
      <c r="Z13" s="812"/>
      <c r="AA13" s="812"/>
      <c r="AB13" s="812"/>
      <c r="AC13" s="812"/>
      <c r="AD13" s="812"/>
      <c r="AE13" s="813"/>
      <c r="AF13" s="814"/>
      <c r="AG13" s="815"/>
      <c r="AH13" s="815"/>
      <c r="AI13" s="815"/>
      <c r="AJ13" s="816"/>
      <c r="AK13" s="797"/>
      <c r="AL13" s="798"/>
      <c r="AM13" s="798"/>
      <c r="AN13" s="798"/>
      <c r="AO13" s="798"/>
      <c r="AP13" s="798"/>
      <c r="AQ13" s="798"/>
      <c r="AR13" s="798"/>
      <c r="AS13" s="798"/>
      <c r="AT13" s="798"/>
      <c r="AU13" s="799"/>
      <c r="AV13" s="799"/>
      <c r="AW13" s="799"/>
      <c r="AX13" s="799"/>
      <c r="AY13" s="800"/>
      <c r="AZ13" s="228"/>
      <c r="BA13" s="228"/>
      <c r="BB13" s="228"/>
      <c r="BC13" s="228"/>
      <c r="BD13" s="228"/>
      <c r="BE13" s="229"/>
      <c r="BF13" s="229"/>
      <c r="BG13" s="229"/>
      <c r="BH13" s="229"/>
      <c r="BI13" s="229"/>
      <c r="BJ13" s="229"/>
      <c r="BK13" s="229"/>
      <c r="BL13" s="229"/>
      <c r="BM13" s="229"/>
      <c r="BN13" s="229"/>
      <c r="BO13" s="229"/>
      <c r="BP13" s="229"/>
      <c r="BQ13" s="234">
        <v>7</v>
      </c>
      <c r="BR13" s="235"/>
      <c r="BS13" s="801"/>
      <c r="BT13" s="802"/>
      <c r="BU13" s="802"/>
      <c r="BV13" s="802"/>
      <c r="BW13" s="802"/>
      <c r="BX13" s="802"/>
      <c r="BY13" s="802"/>
      <c r="BZ13" s="802"/>
      <c r="CA13" s="802"/>
      <c r="CB13" s="802"/>
      <c r="CC13" s="802"/>
      <c r="CD13" s="802"/>
      <c r="CE13" s="802"/>
      <c r="CF13" s="802"/>
      <c r="CG13" s="803"/>
      <c r="CH13" s="804"/>
      <c r="CI13" s="805"/>
      <c r="CJ13" s="805"/>
      <c r="CK13" s="805"/>
      <c r="CL13" s="806"/>
      <c r="CM13" s="804"/>
      <c r="CN13" s="805"/>
      <c r="CO13" s="805"/>
      <c r="CP13" s="805"/>
      <c r="CQ13" s="806"/>
      <c r="CR13" s="804"/>
      <c r="CS13" s="805"/>
      <c r="CT13" s="805"/>
      <c r="CU13" s="805"/>
      <c r="CV13" s="806"/>
      <c r="CW13" s="804"/>
      <c r="CX13" s="805"/>
      <c r="CY13" s="805"/>
      <c r="CZ13" s="805"/>
      <c r="DA13" s="806"/>
      <c r="DB13" s="804"/>
      <c r="DC13" s="805"/>
      <c r="DD13" s="805"/>
      <c r="DE13" s="805"/>
      <c r="DF13" s="806"/>
      <c r="DG13" s="804"/>
      <c r="DH13" s="805"/>
      <c r="DI13" s="805"/>
      <c r="DJ13" s="805"/>
      <c r="DK13" s="806"/>
      <c r="DL13" s="804"/>
      <c r="DM13" s="805"/>
      <c r="DN13" s="805"/>
      <c r="DO13" s="805"/>
      <c r="DP13" s="806"/>
      <c r="DQ13" s="804"/>
      <c r="DR13" s="805"/>
      <c r="DS13" s="805"/>
      <c r="DT13" s="805"/>
      <c r="DU13" s="806"/>
      <c r="DV13" s="801"/>
      <c r="DW13" s="802"/>
      <c r="DX13" s="802"/>
      <c r="DY13" s="802"/>
      <c r="DZ13" s="807"/>
      <c r="EA13" s="230"/>
    </row>
    <row r="14" spans="1:131" s="231" customFormat="1" ht="26.25" customHeight="1" x14ac:dyDescent="0.15">
      <c r="A14" s="234">
        <v>8</v>
      </c>
      <c r="B14" s="808"/>
      <c r="C14" s="809"/>
      <c r="D14" s="809"/>
      <c r="E14" s="809"/>
      <c r="F14" s="809"/>
      <c r="G14" s="809"/>
      <c r="H14" s="809"/>
      <c r="I14" s="809"/>
      <c r="J14" s="809"/>
      <c r="K14" s="809"/>
      <c r="L14" s="809"/>
      <c r="M14" s="809"/>
      <c r="N14" s="809"/>
      <c r="O14" s="809"/>
      <c r="P14" s="810"/>
      <c r="Q14" s="811"/>
      <c r="R14" s="812"/>
      <c r="S14" s="812"/>
      <c r="T14" s="812"/>
      <c r="U14" s="812"/>
      <c r="V14" s="812"/>
      <c r="W14" s="812"/>
      <c r="X14" s="812"/>
      <c r="Y14" s="812"/>
      <c r="Z14" s="812"/>
      <c r="AA14" s="812"/>
      <c r="AB14" s="812"/>
      <c r="AC14" s="812"/>
      <c r="AD14" s="812"/>
      <c r="AE14" s="813"/>
      <c r="AF14" s="814"/>
      <c r="AG14" s="815"/>
      <c r="AH14" s="815"/>
      <c r="AI14" s="815"/>
      <c r="AJ14" s="816"/>
      <c r="AK14" s="797"/>
      <c r="AL14" s="798"/>
      <c r="AM14" s="798"/>
      <c r="AN14" s="798"/>
      <c r="AO14" s="798"/>
      <c r="AP14" s="798"/>
      <c r="AQ14" s="798"/>
      <c r="AR14" s="798"/>
      <c r="AS14" s="798"/>
      <c r="AT14" s="798"/>
      <c r="AU14" s="799"/>
      <c r="AV14" s="799"/>
      <c r="AW14" s="799"/>
      <c r="AX14" s="799"/>
      <c r="AY14" s="800"/>
      <c r="AZ14" s="228"/>
      <c r="BA14" s="228"/>
      <c r="BB14" s="228"/>
      <c r="BC14" s="228"/>
      <c r="BD14" s="228"/>
      <c r="BE14" s="229"/>
      <c r="BF14" s="229"/>
      <c r="BG14" s="229"/>
      <c r="BH14" s="229"/>
      <c r="BI14" s="229"/>
      <c r="BJ14" s="229"/>
      <c r="BK14" s="229"/>
      <c r="BL14" s="229"/>
      <c r="BM14" s="229"/>
      <c r="BN14" s="229"/>
      <c r="BO14" s="229"/>
      <c r="BP14" s="229"/>
      <c r="BQ14" s="234">
        <v>8</v>
      </c>
      <c r="BR14" s="235"/>
      <c r="BS14" s="801"/>
      <c r="BT14" s="802"/>
      <c r="BU14" s="802"/>
      <c r="BV14" s="802"/>
      <c r="BW14" s="802"/>
      <c r="BX14" s="802"/>
      <c r="BY14" s="802"/>
      <c r="BZ14" s="802"/>
      <c r="CA14" s="802"/>
      <c r="CB14" s="802"/>
      <c r="CC14" s="802"/>
      <c r="CD14" s="802"/>
      <c r="CE14" s="802"/>
      <c r="CF14" s="802"/>
      <c r="CG14" s="803"/>
      <c r="CH14" s="804"/>
      <c r="CI14" s="805"/>
      <c r="CJ14" s="805"/>
      <c r="CK14" s="805"/>
      <c r="CL14" s="806"/>
      <c r="CM14" s="804"/>
      <c r="CN14" s="805"/>
      <c r="CO14" s="805"/>
      <c r="CP14" s="805"/>
      <c r="CQ14" s="806"/>
      <c r="CR14" s="804"/>
      <c r="CS14" s="805"/>
      <c r="CT14" s="805"/>
      <c r="CU14" s="805"/>
      <c r="CV14" s="806"/>
      <c r="CW14" s="804"/>
      <c r="CX14" s="805"/>
      <c r="CY14" s="805"/>
      <c r="CZ14" s="805"/>
      <c r="DA14" s="806"/>
      <c r="DB14" s="804"/>
      <c r="DC14" s="805"/>
      <c r="DD14" s="805"/>
      <c r="DE14" s="805"/>
      <c r="DF14" s="806"/>
      <c r="DG14" s="804"/>
      <c r="DH14" s="805"/>
      <c r="DI14" s="805"/>
      <c r="DJ14" s="805"/>
      <c r="DK14" s="806"/>
      <c r="DL14" s="804"/>
      <c r="DM14" s="805"/>
      <c r="DN14" s="805"/>
      <c r="DO14" s="805"/>
      <c r="DP14" s="806"/>
      <c r="DQ14" s="804"/>
      <c r="DR14" s="805"/>
      <c r="DS14" s="805"/>
      <c r="DT14" s="805"/>
      <c r="DU14" s="806"/>
      <c r="DV14" s="801"/>
      <c r="DW14" s="802"/>
      <c r="DX14" s="802"/>
      <c r="DY14" s="802"/>
      <c r="DZ14" s="807"/>
      <c r="EA14" s="230"/>
    </row>
    <row r="15" spans="1:131" s="231" customFormat="1" ht="26.25" customHeight="1" x14ac:dyDescent="0.15">
      <c r="A15" s="234">
        <v>9</v>
      </c>
      <c r="B15" s="808"/>
      <c r="C15" s="809"/>
      <c r="D15" s="809"/>
      <c r="E15" s="809"/>
      <c r="F15" s="809"/>
      <c r="G15" s="809"/>
      <c r="H15" s="809"/>
      <c r="I15" s="809"/>
      <c r="J15" s="809"/>
      <c r="K15" s="809"/>
      <c r="L15" s="809"/>
      <c r="M15" s="809"/>
      <c r="N15" s="809"/>
      <c r="O15" s="809"/>
      <c r="P15" s="810"/>
      <c r="Q15" s="811"/>
      <c r="R15" s="812"/>
      <c r="S15" s="812"/>
      <c r="T15" s="812"/>
      <c r="U15" s="812"/>
      <c r="V15" s="812"/>
      <c r="W15" s="812"/>
      <c r="X15" s="812"/>
      <c r="Y15" s="812"/>
      <c r="Z15" s="812"/>
      <c r="AA15" s="812"/>
      <c r="AB15" s="812"/>
      <c r="AC15" s="812"/>
      <c r="AD15" s="812"/>
      <c r="AE15" s="813"/>
      <c r="AF15" s="814"/>
      <c r="AG15" s="815"/>
      <c r="AH15" s="815"/>
      <c r="AI15" s="815"/>
      <c r="AJ15" s="816"/>
      <c r="AK15" s="797"/>
      <c r="AL15" s="798"/>
      <c r="AM15" s="798"/>
      <c r="AN15" s="798"/>
      <c r="AO15" s="798"/>
      <c r="AP15" s="798"/>
      <c r="AQ15" s="798"/>
      <c r="AR15" s="798"/>
      <c r="AS15" s="798"/>
      <c r="AT15" s="798"/>
      <c r="AU15" s="799"/>
      <c r="AV15" s="799"/>
      <c r="AW15" s="799"/>
      <c r="AX15" s="799"/>
      <c r="AY15" s="800"/>
      <c r="AZ15" s="228"/>
      <c r="BA15" s="228"/>
      <c r="BB15" s="228"/>
      <c r="BC15" s="228"/>
      <c r="BD15" s="228"/>
      <c r="BE15" s="229"/>
      <c r="BF15" s="229"/>
      <c r="BG15" s="229"/>
      <c r="BH15" s="229"/>
      <c r="BI15" s="229"/>
      <c r="BJ15" s="229"/>
      <c r="BK15" s="229"/>
      <c r="BL15" s="229"/>
      <c r="BM15" s="229"/>
      <c r="BN15" s="229"/>
      <c r="BO15" s="229"/>
      <c r="BP15" s="229"/>
      <c r="BQ15" s="234">
        <v>9</v>
      </c>
      <c r="BR15" s="235"/>
      <c r="BS15" s="801"/>
      <c r="BT15" s="802"/>
      <c r="BU15" s="802"/>
      <c r="BV15" s="802"/>
      <c r="BW15" s="802"/>
      <c r="BX15" s="802"/>
      <c r="BY15" s="802"/>
      <c r="BZ15" s="802"/>
      <c r="CA15" s="802"/>
      <c r="CB15" s="802"/>
      <c r="CC15" s="802"/>
      <c r="CD15" s="802"/>
      <c r="CE15" s="802"/>
      <c r="CF15" s="802"/>
      <c r="CG15" s="803"/>
      <c r="CH15" s="804"/>
      <c r="CI15" s="805"/>
      <c r="CJ15" s="805"/>
      <c r="CK15" s="805"/>
      <c r="CL15" s="806"/>
      <c r="CM15" s="804"/>
      <c r="CN15" s="805"/>
      <c r="CO15" s="805"/>
      <c r="CP15" s="805"/>
      <c r="CQ15" s="806"/>
      <c r="CR15" s="804"/>
      <c r="CS15" s="805"/>
      <c r="CT15" s="805"/>
      <c r="CU15" s="805"/>
      <c r="CV15" s="806"/>
      <c r="CW15" s="804"/>
      <c r="CX15" s="805"/>
      <c r="CY15" s="805"/>
      <c r="CZ15" s="805"/>
      <c r="DA15" s="806"/>
      <c r="DB15" s="804"/>
      <c r="DC15" s="805"/>
      <c r="DD15" s="805"/>
      <c r="DE15" s="805"/>
      <c r="DF15" s="806"/>
      <c r="DG15" s="804"/>
      <c r="DH15" s="805"/>
      <c r="DI15" s="805"/>
      <c r="DJ15" s="805"/>
      <c r="DK15" s="806"/>
      <c r="DL15" s="804"/>
      <c r="DM15" s="805"/>
      <c r="DN15" s="805"/>
      <c r="DO15" s="805"/>
      <c r="DP15" s="806"/>
      <c r="DQ15" s="804"/>
      <c r="DR15" s="805"/>
      <c r="DS15" s="805"/>
      <c r="DT15" s="805"/>
      <c r="DU15" s="806"/>
      <c r="DV15" s="801"/>
      <c r="DW15" s="802"/>
      <c r="DX15" s="802"/>
      <c r="DY15" s="802"/>
      <c r="DZ15" s="807"/>
      <c r="EA15" s="230"/>
    </row>
    <row r="16" spans="1:131" s="231" customFormat="1" ht="26.25" customHeight="1" x14ac:dyDescent="0.15">
      <c r="A16" s="234">
        <v>10</v>
      </c>
      <c r="B16" s="808"/>
      <c r="C16" s="809"/>
      <c r="D16" s="809"/>
      <c r="E16" s="809"/>
      <c r="F16" s="809"/>
      <c r="G16" s="809"/>
      <c r="H16" s="809"/>
      <c r="I16" s="809"/>
      <c r="J16" s="809"/>
      <c r="K16" s="809"/>
      <c r="L16" s="809"/>
      <c r="M16" s="809"/>
      <c r="N16" s="809"/>
      <c r="O16" s="809"/>
      <c r="P16" s="810"/>
      <c r="Q16" s="811"/>
      <c r="R16" s="812"/>
      <c r="S16" s="812"/>
      <c r="T16" s="812"/>
      <c r="U16" s="812"/>
      <c r="V16" s="812"/>
      <c r="W16" s="812"/>
      <c r="X16" s="812"/>
      <c r="Y16" s="812"/>
      <c r="Z16" s="812"/>
      <c r="AA16" s="812"/>
      <c r="AB16" s="812"/>
      <c r="AC16" s="812"/>
      <c r="AD16" s="812"/>
      <c r="AE16" s="813"/>
      <c r="AF16" s="814"/>
      <c r="AG16" s="815"/>
      <c r="AH16" s="815"/>
      <c r="AI16" s="815"/>
      <c r="AJ16" s="816"/>
      <c r="AK16" s="797"/>
      <c r="AL16" s="798"/>
      <c r="AM16" s="798"/>
      <c r="AN16" s="798"/>
      <c r="AO16" s="798"/>
      <c r="AP16" s="798"/>
      <c r="AQ16" s="798"/>
      <c r="AR16" s="798"/>
      <c r="AS16" s="798"/>
      <c r="AT16" s="798"/>
      <c r="AU16" s="799"/>
      <c r="AV16" s="799"/>
      <c r="AW16" s="799"/>
      <c r="AX16" s="799"/>
      <c r="AY16" s="800"/>
      <c r="AZ16" s="228"/>
      <c r="BA16" s="228"/>
      <c r="BB16" s="228"/>
      <c r="BC16" s="228"/>
      <c r="BD16" s="228"/>
      <c r="BE16" s="229"/>
      <c r="BF16" s="229"/>
      <c r="BG16" s="229"/>
      <c r="BH16" s="229"/>
      <c r="BI16" s="229"/>
      <c r="BJ16" s="229"/>
      <c r="BK16" s="229"/>
      <c r="BL16" s="229"/>
      <c r="BM16" s="229"/>
      <c r="BN16" s="229"/>
      <c r="BO16" s="229"/>
      <c r="BP16" s="229"/>
      <c r="BQ16" s="234">
        <v>10</v>
      </c>
      <c r="BR16" s="235"/>
      <c r="BS16" s="801"/>
      <c r="BT16" s="802"/>
      <c r="BU16" s="802"/>
      <c r="BV16" s="802"/>
      <c r="BW16" s="802"/>
      <c r="BX16" s="802"/>
      <c r="BY16" s="802"/>
      <c r="BZ16" s="802"/>
      <c r="CA16" s="802"/>
      <c r="CB16" s="802"/>
      <c r="CC16" s="802"/>
      <c r="CD16" s="802"/>
      <c r="CE16" s="802"/>
      <c r="CF16" s="802"/>
      <c r="CG16" s="803"/>
      <c r="CH16" s="804"/>
      <c r="CI16" s="805"/>
      <c r="CJ16" s="805"/>
      <c r="CK16" s="805"/>
      <c r="CL16" s="806"/>
      <c r="CM16" s="804"/>
      <c r="CN16" s="805"/>
      <c r="CO16" s="805"/>
      <c r="CP16" s="805"/>
      <c r="CQ16" s="806"/>
      <c r="CR16" s="804"/>
      <c r="CS16" s="805"/>
      <c r="CT16" s="805"/>
      <c r="CU16" s="805"/>
      <c r="CV16" s="806"/>
      <c r="CW16" s="804"/>
      <c r="CX16" s="805"/>
      <c r="CY16" s="805"/>
      <c r="CZ16" s="805"/>
      <c r="DA16" s="806"/>
      <c r="DB16" s="804"/>
      <c r="DC16" s="805"/>
      <c r="DD16" s="805"/>
      <c r="DE16" s="805"/>
      <c r="DF16" s="806"/>
      <c r="DG16" s="804"/>
      <c r="DH16" s="805"/>
      <c r="DI16" s="805"/>
      <c r="DJ16" s="805"/>
      <c r="DK16" s="806"/>
      <c r="DL16" s="804"/>
      <c r="DM16" s="805"/>
      <c r="DN16" s="805"/>
      <c r="DO16" s="805"/>
      <c r="DP16" s="806"/>
      <c r="DQ16" s="804"/>
      <c r="DR16" s="805"/>
      <c r="DS16" s="805"/>
      <c r="DT16" s="805"/>
      <c r="DU16" s="806"/>
      <c r="DV16" s="801"/>
      <c r="DW16" s="802"/>
      <c r="DX16" s="802"/>
      <c r="DY16" s="802"/>
      <c r="DZ16" s="807"/>
      <c r="EA16" s="230"/>
    </row>
    <row r="17" spans="1:131" s="231" customFormat="1" ht="26.25" customHeight="1" x14ac:dyDescent="0.15">
      <c r="A17" s="234">
        <v>11</v>
      </c>
      <c r="B17" s="808"/>
      <c r="C17" s="809"/>
      <c r="D17" s="809"/>
      <c r="E17" s="809"/>
      <c r="F17" s="809"/>
      <c r="G17" s="809"/>
      <c r="H17" s="809"/>
      <c r="I17" s="809"/>
      <c r="J17" s="809"/>
      <c r="K17" s="809"/>
      <c r="L17" s="809"/>
      <c r="M17" s="809"/>
      <c r="N17" s="809"/>
      <c r="O17" s="809"/>
      <c r="P17" s="810"/>
      <c r="Q17" s="811"/>
      <c r="R17" s="812"/>
      <c r="S17" s="812"/>
      <c r="T17" s="812"/>
      <c r="U17" s="812"/>
      <c r="V17" s="812"/>
      <c r="W17" s="812"/>
      <c r="X17" s="812"/>
      <c r="Y17" s="812"/>
      <c r="Z17" s="812"/>
      <c r="AA17" s="812"/>
      <c r="AB17" s="812"/>
      <c r="AC17" s="812"/>
      <c r="AD17" s="812"/>
      <c r="AE17" s="813"/>
      <c r="AF17" s="814"/>
      <c r="AG17" s="815"/>
      <c r="AH17" s="815"/>
      <c r="AI17" s="815"/>
      <c r="AJ17" s="816"/>
      <c r="AK17" s="797"/>
      <c r="AL17" s="798"/>
      <c r="AM17" s="798"/>
      <c r="AN17" s="798"/>
      <c r="AO17" s="798"/>
      <c r="AP17" s="798"/>
      <c r="AQ17" s="798"/>
      <c r="AR17" s="798"/>
      <c r="AS17" s="798"/>
      <c r="AT17" s="798"/>
      <c r="AU17" s="799"/>
      <c r="AV17" s="799"/>
      <c r="AW17" s="799"/>
      <c r="AX17" s="799"/>
      <c r="AY17" s="800"/>
      <c r="AZ17" s="228"/>
      <c r="BA17" s="228"/>
      <c r="BB17" s="228"/>
      <c r="BC17" s="228"/>
      <c r="BD17" s="228"/>
      <c r="BE17" s="229"/>
      <c r="BF17" s="229"/>
      <c r="BG17" s="229"/>
      <c r="BH17" s="229"/>
      <c r="BI17" s="229"/>
      <c r="BJ17" s="229"/>
      <c r="BK17" s="229"/>
      <c r="BL17" s="229"/>
      <c r="BM17" s="229"/>
      <c r="BN17" s="229"/>
      <c r="BO17" s="229"/>
      <c r="BP17" s="229"/>
      <c r="BQ17" s="234">
        <v>11</v>
      </c>
      <c r="BR17" s="235"/>
      <c r="BS17" s="801"/>
      <c r="BT17" s="802"/>
      <c r="BU17" s="802"/>
      <c r="BV17" s="802"/>
      <c r="BW17" s="802"/>
      <c r="BX17" s="802"/>
      <c r="BY17" s="802"/>
      <c r="BZ17" s="802"/>
      <c r="CA17" s="802"/>
      <c r="CB17" s="802"/>
      <c r="CC17" s="802"/>
      <c r="CD17" s="802"/>
      <c r="CE17" s="802"/>
      <c r="CF17" s="802"/>
      <c r="CG17" s="803"/>
      <c r="CH17" s="804"/>
      <c r="CI17" s="805"/>
      <c r="CJ17" s="805"/>
      <c r="CK17" s="805"/>
      <c r="CL17" s="806"/>
      <c r="CM17" s="804"/>
      <c r="CN17" s="805"/>
      <c r="CO17" s="805"/>
      <c r="CP17" s="805"/>
      <c r="CQ17" s="806"/>
      <c r="CR17" s="804"/>
      <c r="CS17" s="805"/>
      <c r="CT17" s="805"/>
      <c r="CU17" s="805"/>
      <c r="CV17" s="806"/>
      <c r="CW17" s="804"/>
      <c r="CX17" s="805"/>
      <c r="CY17" s="805"/>
      <c r="CZ17" s="805"/>
      <c r="DA17" s="806"/>
      <c r="DB17" s="804"/>
      <c r="DC17" s="805"/>
      <c r="DD17" s="805"/>
      <c r="DE17" s="805"/>
      <c r="DF17" s="806"/>
      <c r="DG17" s="804"/>
      <c r="DH17" s="805"/>
      <c r="DI17" s="805"/>
      <c r="DJ17" s="805"/>
      <c r="DK17" s="806"/>
      <c r="DL17" s="804"/>
      <c r="DM17" s="805"/>
      <c r="DN17" s="805"/>
      <c r="DO17" s="805"/>
      <c r="DP17" s="806"/>
      <c r="DQ17" s="804"/>
      <c r="DR17" s="805"/>
      <c r="DS17" s="805"/>
      <c r="DT17" s="805"/>
      <c r="DU17" s="806"/>
      <c r="DV17" s="801"/>
      <c r="DW17" s="802"/>
      <c r="DX17" s="802"/>
      <c r="DY17" s="802"/>
      <c r="DZ17" s="807"/>
      <c r="EA17" s="230"/>
    </row>
    <row r="18" spans="1:131" s="231" customFormat="1" ht="26.25" customHeight="1" x14ac:dyDescent="0.15">
      <c r="A18" s="234">
        <v>12</v>
      </c>
      <c r="B18" s="808"/>
      <c r="C18" s="809"/>
      <c r="D18" s="809"/>
      <c r="E18" s="809"/>
      <c r="F18" s="809"/>
      <c r="G18" s="809"/>
      <c r="H18" s="809"/>
      <c r="I18" s="809"/>
      <c r="J18" s="809"/>
      <c r="K18" s="809"/>
      <c r="L18" s="809"/>
      <c r="M18" s="809"/>
      <c r="N18" s="809"/>
      <c r="O18" s="809"/>
      <c r="P18" s="810"/>
      <c r="Q18" s="811"/>
      <c r="R18" s="812"/>
      <c r="S18" s="812"/>
      <c r="T18" s="812"/>
      <c r="U18" s="812"/>
      <c r="V18" s="812"/>
      <c r="W18" s="812"/>
      <c r="X18" s="812"/>
      <c r="Y18" s="812"/>
      <c r="Z18" s="812"/>
      <c r="AA18" s="812"/>
      <c r="AB18" s="812"/>
      <c r="AC18" s="812"/>
      <c r="AD18" s="812"/>
      <c r="AE18" s="813"/>
      <c r="AF18" s="814"/>
      <c r="AG18" s="815"/>
      <c r="AH18" s="815"/>
      <c r="AI18" s="815"/>
      <c r="AJ18" s="816"/>
      <c r="AK18" s="797"/>
      <c r="AL18" s="798"/>
      <c r="AM18" s="798"/>
      <c r="AN18" s="798"/>
      <c r="AO18" s="798"/>
      <c r="AP18" s="798"/>
      <c r="AQ18" s="798"/>
      <c r="AR18" s="798"/>
      <c r="AS18" s="798"/>
      <c r="AT18" s="798"/>
      <c r="AU18" s="799"/>
      <c r="AV18" s="799"/>
      <c r="AW18" s="799"/>
      <c r="AX18" s="799"/>
      <c r="AY18" s="800"/>
      <c r="AZ18" s="228"/>
      <c r="BA18" s="228"/>
      <c r="BB18" s="228"/>
      <c r="BC18" s="228"/>
      <c r="BD18" s="228"/>
      <c r="BE18" s="229"/>
      <c r="BF18" s="229"/>
      <c r="BG18" s="229"/>
      <c r="BH18" s="229"/>
      <c r="BI18" s="229"/>
      <c r="BJ18" s="229"/>
      <c r="BK18" s="229"/>
      <c r="BL18" s="229"/>
      <c r="BM18" s="229"/>
      <c r="BN18" s="229"/>
      <c r="BO18" s="229"/>
      <c r="BP18" s="229"/>
      <c r="BQ18" s="234">
        <v>12</v>
      </c>
      <c r="BR18" s="235"/>
      <c r="BS18" s="801"/>
      <c r="BT18" s="802"/>
      <c r="BU18" s="802"/>
      <c r="BV18" s="802"/>
      <c r="BW18" s="802"/>
      <c r="BX18" s="802"/>
      <c r="BY18" s="802"/>
      <c r="BZ18" s="802"/>
      <c r="CA18" s="802"/>
      <c r="CB18" s="802"/>
      <c r="CC18" s="802"/>
      <c r="CD18" s="802"/>
      <c r="CE18" s="802"/>
      <c r="CF18" s="802"/>
      <c r="CG18" s="803"/>
      <c r="CH18" s="804"/>
      <c r="CI18" s="805"/>
      <c r="CJ18" s="805"/>
      <c r="CK18" s="805"/>
      <c r="CL18" s="806"/>
      <c r="CM18" s="804"/>
      <c r="CN18" s="805"/>
      <c r="CO18" s="805"/>
      <c r="CP18" s="805"/>
      <c r="CQ18" s="806"/>
      <c r="CR18" s="804"/>
      <c r="CS18" s="805"/>
      <c r="CT18" s="805"/>
      <c r="CU18" s="805"/>
      <c r="CV18" s="806"/>
      <c r="CW18" s="804"/>
      <c r="CX18" s="805"/>
      <c r="CY18" s="805"/>
      <c r="CZ18" s="805"/>
      <c r="DA18" s="806"/>
      <c r="DB18" s="804"/>
      <c r="DC18" s="805"/>
      <c r="DD18" s="805"/>
      <c r="DE18" s="805"/>
      <c r="DF18" s="806"/>
      <c r="DG18" s="804"/>
      <c r="DH18" s="805"/>
      <c r="DI18" s="805"/>
      <c r="DJ18" s="805"/>
      <c r="DK18" s="806"/>
      <c r="DL18" s="804"/>
      <c r="DM18" s="805"/>
      <c r="DN18" s="805"/>
      <c r="DO18" s="805"/>
      <c r="DP18" s="806"/>
      <c r="DQ18" s="804"/>
      <c r="DR18" s="805"/>
      <c r="DS18" s="805"/>
      <c r="DT18" s="805"/>
      <c r="DU18" s="806"/>
      <c r="DV18" s="801"/>
      <c r="DW18" s="802"/>
      <c r="DX18" s="802"/>
      <c r="DY18" s="802"/>
      <c r="DZ18" s="807"/>
      <c r="EA18" s="230"/>
    </row>
    <row r="19" spans="1:131" s="231" customFormat="1" ht="26.25" customHeight="1" x14ac:dyDescent="0.15">
      <c r="A19" s="234">
        <v>13</v>
      </c>
      <c r="B19" s="808"/>
      <c r="C19" s="809"/>
      <c r="D19" s="809"/>
      <c r="E19" s="809"/>
      <c r="F19" s="809"/>
      <c r="G19" s="809"/>
      <c r="H19" s="809"/>
      <c r="I19" s="809"/>
      <c r="J19" s="809"/>
      <c r="K19" s="809"/>
      <c r="L19" s="809"/>
      <c r="M19" s="809"/>
      <c r="N19" s="809"/>
      <c r="O19" s="809"/>
      <c r="P19" s="810"/>
      <c r="Q19" s="811"/>
      <c r="R19" s="812"/>
      <c r="S19" s="812"/>
      <c r="T19" s="812"/>
      <c r="U19" s="812"/>
      <c r="V19" s="812"/>
      <c r="W19" s="812"/>
      <c r="X19" s="812"/>
      <c r="Y19" s="812"/>
      <c r="Z19" s="812"/>
      <c r="AA19" s="812"/>
      <c r="AB19" s="812"/>
      <c r="AC19" s="812"/>
      <c r="AD19" s="812"/>
      <c r="AE19" s="813"/>
      <c r="AF19" s="814"/>
      <c r="AG19" s="815"/>
      <c r="AH19" s="815"/>
      <c r="AI19" s="815"/>
      <c r="AJ19" s="816"/>
      <c r="AK19" s="797"/>
      <c r="AL19" s="798"/>
      <c r="AM19" s="798"/>
      <c r="AN19" s="798"/>
      <c r="AO19" s="798"/>
      <c r="AP19" s="798"/>
      <c r="AQ19" s="798"/>
      <c r="AR19" s="798"/>
      <c r="AS19" s="798"/>
      <c r="AT19" s="798"/>
      <c r="AU19" s="799"/>
      <c r="AV19" s="799"/>
      <c r="AW19" s="799"/>
      <c r="AX19" s="799"/>
      <c r="AY19" s="800"/>
      <c r="AZ19" s="228"/>
      <c r="BA19" s="228"/>
      <c r="BB19" s="228"/>
      <c r="BC19" s="228"/>
      <c r="BD19" s="228"/>
      <c r="BE19" s="229"/>
      <c r="BF19" s="229"/>
      <c r="BG19" s="229"/>
      <c r="BH19" s="229"/>
      <c r="BI19" s="229"/>
      <c r="BJ19" s="229"/>
      <c r="BK19" s="229"/>
      <c r="BL19" s="229"/>
      <c r="BM19" s="229"/>
      <c r="BN19" s="229"/>
      <c r="BO19" s="229"/>
      <c r="BP19" s="229"/>
      <c r="BQ19" s="234">
        <v>13</v>
      </c>
      <c r="BR19" s="235"/>
      <c r="BS19" s="801"/>
      <c r="BT19" s="802"/>
      <c r="BU19" s="802"/>
      <c r="BV19" s="802"/>
      <c r="BW19" s="802"/>
      <c r="BX19" s="802"/>
      <c r="BY19" s="802"/>
      <c r="BZ19" s="802"/>
      <c r="CA19" s="802"/>
      <c r="CB19" s="802"/>
      <c r="CC19" s="802"/>
      <c r="CD19" s="802"/>
      <c r="CE19" s="802"/>
      <c r="CF19" s="802"/>
      <c r="CG19" s="803"/>
      <c r="CH19" s="804"/>
      <c r="CI19" s="805"/>
      <c r="CJ19" s="805"/>
      <c r="CK19" s="805"/>
      <c r="CL19" s="806"/>
      <c r="CM19" s="804"/>
      <c r="CN19" s="805"/>
      <c r="CO19" s="805"/>
      <c r="CP19" s="805"/>
      <c r="CQ19" s="806"/>
      <c r="CR19" s="804"/>
      <c r="CS19" s="805"/>
      <c r="CT19" s="805"/>
      <c r="CU19" s="805"/>
      <c r="CV19" s="806"/>
      <c r="CW19" s="804"/>
      <c r="CX19" s="805"/>
      <c r="CY19" s="805"/>
      <c r="CZ19" s="805"/>
      <c r="DA19" s="806"/>
      <c r="DB19" s="804"/>
      <c r="DC19" s="805"/>
      <c r="DD19" s="805"/>
      <c r="DE19" s="805"/>
      <c r="DF19" s="806"/>
      <c r="DG19" s="804"/>
      <c r="DH19" s="805"/>
      <c r="DI19" s="805"/>
      <c r="DJ19" s="805"/>
      <c r="DK19" s="806"/>
      <c r="DL19" s="804"/>
      <c r="DM19" s="805"/>
      <c r="DN19" s="805"/>
      <c r="DO19" s="805"/>
      <c r="DP19" s="806"/>
      <c r="DQ19" s="804"/>
      <c r="DR19" s="805"/>
      <c r="DS19" s="805"/>
      <c r="DT19" s="805"/>
      <c r="DU19" s="806"/>
      <c r="DV19" s="801"/>
      <c r="DW19" s="802"/>
      <c r="DX19" s="802"/>
      <c r="DY19" s="802"/>
      <c r="DZ19" s="807"/>
      <c r="EA19" s="230"/>
    </row>
    <row r="20" spans="1:131" s="231" customFormat="1" ht="26.25" customHeight="1" x14ac:dyDescent="0.15">
      <c r="A20" s="234">
        <v>14</v>
      </c>
      <c r="B20" s="808"/>
      <c r="C20" s="809"/>
      <c r="D20" s="809"/>
      <c r="E20" s="809"/>
      <c r="F20" s="809"/>
      <c r="G20" s="809"/>
      <c r="H20" s="809"/>
      <c r="I20" s="809"/>
      <c r="J20" s="809"/>
      <c r="K20" s="809"/>
      <c r="L20" s="809"/>
      <c r="M20" s="809"/>
      <c r="N20" s="809"/>
      <c r="O20" s="809"/>
      <c r="P20" s="810"/>
      <c r="Q20" s="811"/>
      <c r="R20" s="812"/>
      <c r="S20" s="812"/>
      <c r="T20" s="812"/>
      <c r="U20" s="812"/>
      <c r="V20" s="812"/>
      <c r="W20" s="812"/>
      <c r="X20" s="812"/>
      <c r="Y20" s="812"/>
      <c r="Z20" s="812"/>
      <c r="AA20" s="812"/>
      <c r="AB20" s="812"/>
      <c r="AC20" s="812"/>
      <c r="AD20" s="812"/>
      <c r="AE20" s="813"/>
      <c r="AF20" s="814"/>
      <c r="AG20" s="815"/>
      <c r="AH20" s="815"/>
      <c r="AI20" s="815"/>
      <c r="AJ20" s="816"/>
      <c r="AK20" s="797"/>
      <c r="AL20" s="798"/>
      <c r="AM20" s="798"/>
      <c r="AN20" s="798"/>
      <c r="AO20" s="798"/>
      <c r="AP20" s="798"/>
      <c r="AQ20" s="798"/>
      <c r="AR20" s="798"/>
      <c r="AS20" s="798"/>
      <c r="AT20" s="798"/>
      <c r="AU20" s="799"/>
      <c r="AV20" s="799"/>
      <c r="AW20" s="799"/>
      <c r="AX20" s="799"/>
      <c r="AY20" s="800"/>
      <c r="AZ20" s="228"/>
      <c r="BA20" s="228"/>
      <c r="BB20" s="228"/>
      <c r="BC20" s="228"/>
      <c r="BD20" s="228"/>
      <c r="BE20" s="229"/>
      <c r="BF20" s="229"/>
      <c r="BG20" s="229"/>
      <c r="BH20" s="229"/>
      <c r="BI20" s="229"/>
      <c r="BJ20" s="229"/>
      <c r="BK20" s="229"/>
      <c r="BL20" s="229"/>
      <c r="BM20" s="229"/>
      <c r="BN20" s="229"/>
      <c r="BO20" s="229"/>
      <c r="BP20" s="229"/>
      <c r="BQ20" s="234">
        <v>14</v>
      </c>
      <c r="BR20" s="235"/>
      <c r="BS20" s="801"/>
      <c r="BT20" s="802"/>
      <c r="BU20" s="802"/>
      <c r="BV20" s="802"/>
      <c r="BW20" s="802"/>
      <c r="BX20" s="802"/>
      <c r="BY20" s="802"/>
      <c r="BZ20" s="802"/>
      <c r="CA20" s="802"/>
      <c r="CB20" s="802"/>
      <c r="CC20" s="802"/>
      <c r="CD20" s="802"/>
      <c r="CE20" s="802"/>
      <c r="CF20" s="802"/>
      <c r="CG20" s="803"/>
      <c r="CH20" s="804"/>
      <c r="CI20" s="805"/>
      <c r="CJ20" s="805"/>
      <c r="CK20" s="805"/>
      <c r="CL20" s="806"/>
      <c r="CM20" s="804"/>
      <c r="CN20" s="805"/>
      <c r="CO20" s="805"/>
      <c r="CP20" s="805"/>
      <c r="CQ20" s="806"/>
      <c r="CR20" s="804"/>
      <c r="CS20" s="805"/>
      <c r="CT20" s="805"/>
      <c r="CU20" s="805"/>
      <c r="CV20" s="806"/>
      <c r="CW20" s="804"/>
      <c r="CX20" s="805"/>
      <c r="CY20" s="805"/>
      <c r="CZ20" s="805"/>
      <c r="DA20" s="806"/>
      <c r="DB20" s="804"/>
      <c r="DC20" s="805"/>
      <c r="DD20" s="805"/>
      <c r="DE20" s="805"/>
      <c r="DF20" s="806"/>
      <c r="DG20" s="804"/>
      <c r="DH20" s="805"/>
      <c r="DI20" s="805"/>
      <c r="DJ20" s="805"/>
      <c r="DK20" s="806"/>
      <c r="DL20" s="804"/>
      <c r="DM20" s="805"/>
      <c r="DN20" s="805"/>
      <c r="DO20" s="805"/>
      <c r="DP20" s="806"/>
      <c r="DQ20" s="804"/>
      <c r="DR20" s="805"/>
      <c r="DS20" s="805"/>
      <c r="DT20" s="805"/>
      <c r="DU20" s="806"/>
      <c r="DV20" s="801"/>
      <c r="DW20" s="802"/>
      <c r="DX20" s="802"/>
      <c r="DY20" s="802"/>
      <c r="DZ20" s="807"/>
      <c r="EA20" s="230"/>
    </row>
    <row r="21" spans="1:131" s="231" customFormat="1" ht="26.25" customHeight="1" thickBot="1" x14ac:dyDescent="0.2">
      <c r="A21" s="234">
        <v>15</v>
      </c>
      <c r="B21" s="808"/>
      <c r="C21" s="809"/>
      <c r="D21" s="809"/>
      <c r="E21" s="809"/>
      <c r="F21" s="809"/>
      <c r="G21" s="809"/>
      <c r="H21" s="809"/>
      <c r="I21" s="809"/>
      <c r="J21" s="809"/>
      <c r="K21" s="809"/>
      <c r="L21" s="809"/>
      <c r="M21" s="809"/>
      <c r="N21" s="809"/>
      <c r="O21" s="809"/>
      <c r="P21" s="810"/>
      <c r="Q21" s="811"/>
      <c r="R21" s="812"/>
      <c r="S21" s="812"/>
      <c r="T21" s="812"/>
      <c r="U21" s="812"/>
      <c r="V21" s="812"/>
      <c r="W21" s="812"/>
      <c r="X21" s="812"/>
      <c r="Y21" s="812"/>
      <c r="Z21" s="812"/>
      <c r="AA21" s="812"/>
      <c r="AB21" s="812"/>
      <c r="AC21" s="812"/>
      <c r="AD21" s="812"/>
      <c r="AE21" s="813"/>
      <c r="AF21" s="814"/>
      <c r="AG21" s="815"/>
      <c r="AH21" s="815"/>
      <c r="AI21" s="815"/>
      <c r="AJ21" s="816"/>
      <c r="AK21" s="797"/>
      <c r="AL21" s="798"/>
      <c r="AM21" s="798"/>
      <c r="AN21" s="798"/>
      <c r="AO21" s="798"/>
      <c r="AP21" s="798"/>
      <c r="AQ21" s="798"/>
      <c r="AR21" s="798"/>
      <c r="AS21" s="798"/>
      <c r="AT21" s="798"/>
      <c r="AU21" s="799"/>
      <c r="AV21" s="799"/>
      <c r="AW21" s="799"/>
      <c r="AX21" s="799"/>
      <c r="AY21" s="800"/>
      <c r="AZ21" s="228"/>
      <c r="BA21" s="228"/>
      <c r="BB21" s="228"/>
      <c r="BC21" s="228"/>
      <c r="BD21" s="228"/>
      <c r="BE21" s="229"/>
      <c r="BF21" s="229"/>
      <c r="BG21" s="229"/>
      <c r="BH21" s="229"/>
      <c r="BI21" s="229"/>
      <c r="BJ21" s="229"/>
      <c r="BK21" s="229"/>
      <c r="BL21" s="229"/>
      <c r="BM21" s="229"/>
      <c r="BN21" s="229"/>
      <c r="BO21" s="229"/>
      <c r="BP21" s="229"/>
      <c r="BQ21" s="234">
        <v>15</v>
      </c>
      <c r="BR21" s="235"/>
      <c r="BS21" s="801"/>
      <c r="BT21" s="802"/>
      <c r="BU21" s="802"/>
      <c r="BV21" s="802"/>
      <c r="BW21" s="802"/>
      <c r="BX21" s="802"/>
      <c r="BY21" s="802"/>
      <c r="BZ21" s="802"/>
      <c r="CA21" s="802"/>
      <c r="CB21" s="802"/>
      <c r="CC21" s="802"/>
      <c r="CD21" s="802"/>
      <c r="CE21" s="802"/>
      <c r="CF21" s="802"/>
      <c r="CG21" s="803"/>
      <c r="CH21" s="804"/>
      <c r="CI21" s="805"/>
      <c r="CJ21" s="805"/>
      <c r="CK21" s="805"/>
      <c r="CL21" s="806"/>
      <c r="CM21" s="804"/>
      <c r="CN21" s="805"/>
      <c r="CO21" s="805"/>
      <c r="CP21" s="805"/>
      <c r="CQ21" s="806"/>
      <c r="CR21" s="804"/>
      <c r="CS21" s="805"/>
      <c r="CT21" s="805"/>
      <c r="CU21" s="805"/>
      <c r="CV21" s="806"/>
      <c r="CW21" s="804"/>
      <c r="CX21" s="805"/>
      <c r="CY21" s="805"/>
      <c r="CZ21" s="805"/>
      <c r="DA21" s="806"/>
      <c r="DB21" s="804"/>
      <c r="DC21" s="805"/>
      <c r="DD21" s="805"/>
      <c r="DE21" s="805"/>
      <c r="DF21" s="806"/>
      <c r="DG21" s="804"/>
      <c r="DH21" s="805"/>
      <c r="DI21" s="805"/>
      <c r="DJ21" s="805"/>
      <c r="DK21" s="806"/>
      <c r="DL21" s="804"/>
      <c r="DM21" s="805"/>
      <c r="DN21" s="805"/>
      <c r="DO21" s="805"/>
      <c r="DP21" s="806"/>
      <c r="DQ21" s="804"/>
      <c r="DR21" s="805"/>
      <c r="DS21" s="805"/>
      <c r="DT21" s="805"/>
      <c r="DU21" s="806"/>
      <c r="DV21" s="801"/>
      <c r="DW21" s="802"/>
      <c r="DX21" s="802"/>
      <c r="DY21" s="802"/>
      <c r="DZ21" s="807"/>
      <c r="EA21" s="230"/>
    </row>
    <row r="22" spans="1:131" s="231" customFormat="1" ht="26.25" customHeight="1" x14ac:dyDescent="0.15">
      <c r="A22" s="234">
        <v>16</v>
      </c>
      <c r="B22" s="808"/>
      <c r="C22" s="809"/>
      <c r="D22" s="809"/>
      <c r="E22" s="809"/>
      <c r="F22" s="809"/>
      <c r="G22" s="809"/>
      <c r="H22" s="809"/>
      <c r="I22" s="809"/>
      <c r="J22" s="809"/>
      <c r="K22" s="809"/>
      <c r="L22" s="809"/>
      <c r="M22" s="809"/>
      <c r="N22" s="809"/>
      <c r="O22" s="809"/>
      <c r="P22" s="810"/>
      <c r="Q22" s="827"/>
      <c r="R22" s="828"/>
      <c r="S22" s="828"/>
      <c r="T22" s="828"/>
      <c r="U22" s="828"/>
      <c r="V22" s="828"/>
      <c r="W22" s="828"/>
      <c r="X22" s="828"/>
      <c r="Y22" s="828"/>
      <c r="Z22" s="828"/>
      <c r="AA22" s="828"/>
      <c r="AB22" s="828"/>
      <c r="AC22" s="828"/>
      <c r="AD22" s="828"/>
      <c r="AE22" s="829"/>
      <c r="AF22" s="814"/>
      <c r="AG22" s="815"/>
      <c r="AH22" s="815"/>
      <c r="AI22" s="815"/>
      <c r="AJ22" s="816"/>
      <c r="AK22" s="830"/>
      <c r="AL22" s="831"/>
      <c r="AM22" s="831"/>
      <c r="AN22" s="831"/>
      <c r="AO22" s="831"/>
      <c r="AP22" s="831"/>
      <c r="AQ22" s="831"/>
      <c r="AR22" s="831"/>
      <c r="AS22" s="831"/>
      <c r="AT22" s="831"/>
      <c r="AU22" s="832"/>
      <c r="AV22" s="832"/>
      <c r="AW22" s="832"/>
      <c r="AX22" s="832"/>
      <c r="AY22" s="833"/>
      <c r="AZ22" s="834" t="s">
        <v>385</v>
      </c>
      <c r="BA22" s="834"/>
      <c r="BB22" s="834"/>
      <c r="BC22" s="834"/>
      <c r="BD22" s="835"/>
      <c r="BE22" s="229"/>
      <c r="BF22" s="229"/>
      <c r="BG22" s="229"/>
      <c r="BH22" s="229"/>
      <c r="BI22" s="229"/>
      <c r="BJ22" s="229"/>
      <c r="BK22" s="229"/>
      <c r="BL22" s="229"/>
      <c r="BM22" s="229"/>
      <c r="BN22" s="229"/>
      <c r="BO22" s="229"/>
      <c r="BP22" s="229"/>
      <c r="BQ22" s="234">
        <v>16</v>
      </c>
      <c r="BR22" s="235"/>
      <c r="BS22" s="801"/>
      <c r="BT22" s="802"/>
      <c r="BU22" s="802"/>
      <c r="BV22" s="802"/>
      <c r="BW22" s="802"/>
      <c r="BX22" s="802"/>
      <c r="BY22" s="802"/>
      <c r="BZ22" s="802"/>
      <c r="CA22" s="802"/>
      <c r="CB22" s="802"/>
      <c r="CC22" s="802"/>
      <c r="CD22" s="802"/>
      <c r="CE22" s="802"/>
      <c r="CF22" s="802"/>
      <c r="CG22" s="803"/>
      <c r="CH22" s="804"/>
      <c r="CI22" s="805"/>
      <c r="CJ22" s="805"/>
      <c r="CK22" s="805"/>
      <c r="CL22" s="806"/>
      <c r="CM22" s="804"/>
      <c r="CN22" s="805"/>
      <c r="CO22" s="805"/>
      <c r="CP22" s="805"/>
      <c r="CQ22" s="806"/>
      <c r="CR22" s="804"/>
      <c r="CS22" s="805"/>
      <c r="CT22" s="805"/>
      <c r="CU22" s="805"/>
      <c r="CV22" s="806"/>
      <c r="CW22" s="804"/>
      <c r="CX22" s="805"/>
      <c r="CY22" s="805"/>
      <c r="CZ22" s="805"/>
      <c r="DA22" s="806"/>
      <c r="DB22" s="804"/>
      <c r="DC22" s="805"/>
      <c r="DD22" s="805"/>
      <c r="DE22" s="805"/>
      <c r="DF22" s="806"/>
      <c r="DG22" s="804"/>
      <c r="DH22" s="805"/>
      <c r="DI22" s="805"/>
      <c r="DJ22" s="805"/>
      <c r="DK22" s="806"/>
      <c r="DL22" s="804"/>
      <c r="DM22" s="805"/>
      <c r="DN22" s="805"/>
      <c r="DO22" s="805"/>
      <c r="DP22" s="806"/>
      <c r="DQ22" s="804"/>
      <c r="DR22" s="805"/>
      <c r="DS22" s="805"/>
      <c r="DT22" s="805"/>
      <c r="DU22" s="806"/>
      <c r="DV22" s="801"/>
      <c r="DW22" s="802"/>
      <c r="DX22" s="802"/>
      <c r="DY22" s="802"/>
      <c r="DZ22" s="807"/>
      <c r="EA22" s="230"/>
    </row>
    <row r="23" spans="1:131" s="231" customFormat="1" ht="26.25" customHeight="1" thickBot="1" x14ac:dyDescent="0.2">
      <c r="A23" s="236" t="s">
        <v>386</v>
      </c>
      <c r="B23" s="817" t="s">
        <v>387</v>
      </c>
      <c r="C23" s="818"/>
      <c r="D23" s="818"/>
      <c r="E23" s="818"/>
      <c r="F23" s="818"/>
      <c r="G23" s="818"/>
      <c r="H23" s="818"/>
      <c r="I23" s="818"/>
      <c r="J23" s="818"/>
      <c r="K23" s="818"/>
      <c r="L23" s="818"/>
      <c r="M23" s="818"/>
      <c r="N23" s="818"/>
      <c r="O23" s="818"/>
      <c r="P23" s="819"/>
      <c r="Q23" s="820">
        <v>11514</v>
      </c>
      <c r="R23" s="821"/>
      <c r="S23" s="821"/>
      <c r="T23" s="821"/>
      <c r="U23" s="821"/>
      <c r="V23" s="821">
        <v>10916</v>
      </c>
      <c r="W23" s="821"/>
      <c r="X23" s="821"/>
      <c r="Y23" s="821"/>
      <c r="Z23" s="821"/>
      <c r="AA23" s="821">
        <v>598</v>
      </c>
      <c r="AB23" s="821"/>
      <c r="AC23" s="821"/>
      <c r="AD23" s="821"/>
      <c r="AE23" s="822"/>
      <c r="AF23" s="823">
        <v>543</v>
      </c>
      <c r="AG23" s="821"/>
      <c r="AH23" s="821"/>
      <c r="AI23" s="821"/>
      <c r="AJ23" s="824"/>
      <c r="AK23" s="825"/>
      <c r="AL23" s="826"/>
      <c r="AM23" s="826"/>
      <c r="AN23" s="826"/>
      <c r="AO23" s="826"/>
      <c r="AP23" s="821">
        <v>9807</v>
      </c>
      <c r="AQ23" s="821"/>
      <c r="AR23" s="821"/>
      <c r="AS23" s="821"/>
      <c r="AT23" s="821"/>
      <c r="AU23" s="837"/>
      <c r="AV23" s="837"/>
      <c r="AW23" s="837"/>
      <c r="AX23" s="837"/>
      <c r="AY23" s="838"/>
      <c r="AZ23" s="839" t="s">
        <v>127</v>
      </c>
      <c r="BA23" s="840"/>
      <c r="BB23" s="840"/>
      <c r="BC23" s="840"/>
      <c r="BD23" s="841"/>
      <c r="BE23" s="229"/>
      <c r="BF23" s="229"/>
      <c r="BG23" s="229"/>
      <c r="BH23" s="229"/>
      <c r="BI23" s="229"/>
      <c r="BJ23" s="229"/>
      <c r="BK23" s="229"/>
      <c r="BL23" s="229"/>
      <c r="BM23" s="229"/>
      <c r="BN23" s="229"/>
      <c r="BO23" s="229"/>
      <c r="BP23" s="229"/>
      <c r="BQ23" s="234">
        <v>17</v>
      </c>
      <c r="BR23" s="235"/>
      <c r="BS23" s="801"/>
      <c r="BT23" s="802"/>
      <c r="BU23" s="802"/>
      <c r="BV23" s="802"/>
      <c r="BW23" s="802"/>
      <c r="BX23" s="802"/>
      <c r="BY23" s="802"/>
      <c r="BZ23" s="802"/>
      <c r="CA23" s="802"/>
      <c r="CB23" s="802"/>
      <c r="CC23" s="802"/>
      <c r="CD23" s="802"/>
      <c r="CE23" s="802"/>
      <c r="CF23" s="802"/>
      <c r="CG23" s="803"/>
      <c r="CH23" s="804"/>
      <c r="CI23" s="805"/>
      <c r="CJ23" s="805"/>
      <c r="CK23" s="805"/>
      <c r="CL23" s="806"/>
      <c r="CM23" s="804"/>
      <c r="CN23" s="805"/>
      <c r="CO23" s="805"/>
      <c r="CP23" s="805"/>
      <c r="CQ23" s="806"/>
      <c r="CR23" s="804"/>
      <c r="CS23" s="805"/>
      <c r="CT23" s="805"/>
      <c r="CU23" s="805"/>
      <c r="CV23" s="806"/>
      <c r="CW23" s="804"/>
      <c r="CX23" s="805"/>
      <c r="CY23" s="805"/>
      <c r="CZ23" s="805"/>
      <c r="DA23" s="806"/>
      <c r="DB23" s="804"/>
      <c r="DC23" s="805"/>
      <c r="DD23" s="805"/>
      <c r="DE23" s="805"/>
      <c r="DF23" s="806"/>
      <c r="DG23" s="804"/>
      <c r="DH23" s="805"/>
      <c r="DI23" s="805"/>
      <c r="DJ23" s="805"/>
      <c r="DK23" s="806"/>
      <c r="DL23" s="804"/>
      <c r="DM23" s="805"/>
      <c r="DN23" s="805"/>
      <c r="DO23" s="805"/>
      <c r="DP23" s="806"/>
      <c r="DQ23" s="804"/>
      <c r="DR23" s="805"/>
      <c r="DS23" s="805"/>
      <c r="DT23" s="805"/>
      <c r="DU23" s="806"/>
      <c r="DV23" s="801"/>
      <c r="DW23" s="802"/>
      <c r="DX23" s="802"/>
      <c r="DY23" s="802"/>
      <c r="DZ23" s="807"/>
      <c r="EA23" s="230"/>
    </row>
    <row r="24" spans="1:131" s="231" customFormat="1" ht="26.25" customHeight="1" x14ac:dyDescent="0.15">
      <c r="A24" s="836" t="s">
        <v>388</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28"/>
      <c r="BA24" s="228"/>
      <c r="BB24" s="228"/>
      <c r="BC24" s="228"/>
      <c r="BD24" s="228"/>
      <c r="BE24" s="229"/>
      <c r="BF24" s="229"/>
      <c r="BG24" s="229"/>
      <c r="BH24" s="229"/>
      <c r="BI24" s="229"/>
      <c r="BJ24" s="229"/>
      <c r="BK24" s="229"/>
      <c r="BL24" s="229"/>
      <c r="BM24" s="229"/>
      <c r="BN24" s="229"/>
      <c r="BO24" s="229"/>
      <c r="BP24" s="229"/>
      <c r="BQ24" s="234">
        <v>18</v>
      </c>
      <c r="BR24" s="235"/>
      <c r="BS24" s="801"/>
      <c r="BT24" s="802"/>
      <c r="BU24" s="802"/>
      <c r="BV24" s="802"/>
      <c r="BW24" s="802"/>
      <c r="BX24" s="802"/>
      <c r="BY24" s="802"/>
      <c r="BZ24" s="802"/>
      <c r="CA24" s="802"/>
      <c r="CB24" s="802"/>
      <c r="CC24" s="802"/>
      <c r="CD24" s="802"/>
      <c r="CE24" s="802"/>
      <c r="CF24" s="802"/>
      <c r="CG24" s="803"/>
      <c r="CH24" s="804"/>
      <c r="CI24" s="805"/>
      <c r="CJ24" s="805"/>
      <c r="CK24" s="805"/>
      <c r="CL24" s="806"/>
      <c r="CM24" s="804"/>
      <c r="CN24" s="805"/>
      <c r="CO24" s="805"/>
      <c r="CP24" s="805"/>
      <c r="CQ24" s="806"/>
      <c r="CR24" s="804"/>
      <c r="CS24" s="805"/>
      <c r="CT24" s="805"/>
      <c r="CU24" s="805"/>
      <c r="CV24" s="806"/>
      <c r="CW24" s="804"/>
      <c r="CX24" s="805"/>
      <c r="CY24" s="805"/>
      <c r="CZ24" s="805"/>
      <c r="DA24" s="806"/>
      <c r="DB24" s="804"/>
      <c r="DC24" s="805"/>
      <c r="DD24" s="805"/>
      <c r="DE24" s="805"/>
      <c r="DF24" s="806"/>
      <c r="DG24" s="804"/>
      <c r="DH24" s="805"/>
      <c r="DI24" s="805"/>
      <c r="DJ24" s="805"/>
      <c r="DK24" s="806"/>
      <c r="DL24" s="804"/>
      <c r="DM24" s="805"/>
      <c r="DN24" s="805"/>
      <c r="DO24" s="805"/>
      <c r="DP24" s="806"/>
      <c r="DQ24" s="804"/>
      <c r="DR24" s="805"/>
      <c r="DS24" s="805"/>
      <c r="DT24" s="805"/>
      <c r="DU24" s="806"/>
      <c r="DV24" s="801"/>
      <c r="DW24" s="802"/>
      <c r="DX24" s="802"/>
      <c r="DY24" s="802"/>
      <c r="DZ24" s="807"/>
      <c r="EA24" s="230"/>
    </row>
    <row r="25" spans="1:131" ht="26.25" customHeight="1" thickBot="1" x14ac:dyDescent="0.2">
      <c r="A25" s="753" t="s">
        <v>389</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28"/>
      <c r="BK25" s="228"/>
      <c r="BL25" s="228"/>
      <c r="BM25" s="228"/>
      <c r="BN25" s="228"/>
      <c r="BO25" s="237"/>
      <c r="BP25" s="237"/>
      <c r="BQ25" s="234">
        <v>19</v>
      </c>
      <c r="BR25" s="235"/>
      <c r="BS25" s="801"/>
      <c r="BT25" s="802"/>
      <c r="BU25" s="802"/>
      <c r="BV25" s="802"/>
      <c r="BW25" s="802"/>
      <c r="BX25" s="802"/>
      <c r="BY25" s="802"/>
      <c r="BZ25" s="802"/>
      <c r="CA25" s="802"/>
      <c r="CB25" s="802"/>
      <c r="CC25" s="802"/>
      <c r="CD25" s="802"/>
      <c r="CE25" s="802"/>
      <c r="CF25" s="802"/>
      <c r="CG25" s="803"/>
      <c r="CH25" s="804"/>
      <c r="CI25" s="805"/>
      <c r="CJ25" s="805"/>
      <c r="CK25" s="805"/>
      <c r="CL25" s="806"/>
      <c r="CM25" s="804"/>
      <c r="CN25" s="805"/>
      <c r="CO25" s="805"/>
      <c r="CP25" s="805"/>
      <c r="CQ25" s="806"/>
      <c r="CR25" s="804"/>
      <c r="CS25" s="805"/>
      <c r="CT25" s="805"/>
      <c r="CU25" s="805"/>
      <c r="CV25" s="806"/>
      <c r="CW25" s="804"/>
      <c r="CX25" s="805"/>
      <c r="CY25" s="805"/>
      <c r="CZ25" s="805"/>
      <c r="DA25" s="806"/>
      <c r="DB25" s="804"/>
      <c r="DC25" s="805"/>
      <c r="DD25" s="805"/>
      <c r="DE25" s="805"/>
      <c r="DF25" s="806"/>
      <c r="DG25" s="804"/>
      <c r="DH25" s="805"/>
      <c r="DI25" s="805"/>
      <c r="DJ25" s="805"/>
      <c r="DK25" s="806"/>
      <c r="DL25" s="804"/>
      <c r="DM25" s="805"/>
      <c r="DN25" s="805"/>
      <c r="DO25" s="805"/>
      <c r="DP25" s="806"/>
      <c r="DQ25" s="804"/>
      <c r="DR25" s="805"/>
      <c r="DS25" s="805"/>
      <c r="DT25" s="805"/>
      <c r="DU25" s="806"/>
      <c r="DV25" s="801"/>
      <c r="DW25" s="802"/>
      <c r="DX25" s="802"/>
      <c r="DY25" s="802"/>
      <c r="DZ25" s="807"/>
      <c r="EA25" s="226"/>
    </row>
    <row r="26" spans="1:131" ht="26.25" customHeight="1" x14ac:dyDescent="0.15">
      <c r="A26" s="755" t="s">
        <v>367</v>
      </c>
      <c r="B26" s="756"/>
      <c r="C26" s="756"/>
      <c r="D26" s="756"/>
      <c r="E26" s="756"/>
      <c r="F26" s="756"/>
      <c r="G26" s="756"/>
      <c r="H26" s="756"/>
      <c r="I26" s="756"/>
      <c r="J26" s="756"/>
      <c r="K26" s="756"/>
      <c r="L26" s="756"/>
      <c r="M26" s="756"/>
      <c r="N26" s="756"/>
      <c r="O26" s="756"/>
      <c r="P26" s="757"/>
      <c r="Q26" s="761" t="s">
        <v>390</v>
      </c>
      <c r="R26" s="762"/>
      <c r="S26" s="762"/>
      <c r="T26" s="762"/>
      <c r="U26" s="763"/>
      <c r="V26" s="761" t="s">
        <v>391</v>
      </c>
      <c r="W26" s="762"/>
      <c r="X26" s="762"/>
      <c r="Y26" s="762"/>
      <c r="Z26" s="763"/>
      <c r="AA26" s="761" t="s">
        <v>392</v>
      </c>
      <c r="AB26" s="762"/>
      <c r="AC26" s="762"/>
      <c r="AD26" s="762"/>
      <c r="AE26" s="762"/>
      <c r="AF26" s="842" t="s">
        <v>393</v>
      </c>
      <c r="AG26" s="843"/>
      <c r="AH26" s="843"/>
      <c r="AI26" s="843"/>
      <c r="AJ26" s="844"/>
      <c r="AK26" s="762" t="s">
        <v>394</v>
      </c>
      <c r="AL26" s="762"/>
      <c r="AM26" s="762"/>
      <c r="AN26" s="762"/>
      <c r="AO26" s="763"/>
      <c r="AP26" s="761" t="s">
        <v>395</v>
      </c>
      <c r="AQ26" s="762"/>
      <c r="AR26" s="762"/>
      <c r="AS26" s="762"/>
      <c r="AT26" s="763"/>
      <c r="AU26" s="761" t="s">
        <v>396</v>
      </c>
      <c r="AV26" s="762"/>
      <c r="AW26" s="762"/>
      <c r="AX26" s="762"/>
      <c r="AY26" s="763"/>
      <c r="AZ26" s="761" t="s">
        <v>397</v>
      </c>
      <c r="BA26" s="762"/>
      <c r="BB26" s="762"/>
      <c r="BC26" s="762"/>
      <c r="BD26" s="763"/>
      <c r="BE26" s="761" t="s">
        <v>374</v>
      </c>
      <c r="BF26" s="762"/>
      <c r="BG26" s="762"/>
      <c r="BH26" s="762"/>
      <c r="BI26" s="768"/>
      <c r="BJ26" s="228"/>
      <c r="BK26" s="228"/>
      <c r="BL26" s="228"/>
      <c r="BM26" s="228"/>
      <c r="BN26" s="228"/>
      <c r="BO26" s="237"/>
      <c r="BP26" s="237"/>
      <c r="BQ26" s="234">
        <v>20</v>
      </c>
      <c r="BR26" s="235"/>
      <c r="BS26" s="801"/>
      <c r="BT26" s="802"/>
      <c r="BU26" s="802"/>
      <c r="BV26" s="802"/>
      <c r="BW26" s="802"/>
      <c r="BX26" s="802"/>
      <c r="BY26" s="802"/>
      <c r="BZ26" s="802"/>
      <c r="CA26" s="802"/>
      <c r="CB26" s="802"/>
      <c r="CC26" s="802"/>
      <c r="CD26" s="802"/>
      <c r="CE26" s="802"/>
      <c r="CF26" s="802"/>
      <c r="CG26" s="803"/>
      <c r="CH26" s="804"/>
      <c r="CI26" s="805"/>
      <c r="CJ26" s="805"/>
      <c r="CK26" s="805"/>
      <c r="CL26" s="806"/>
      <c r="CM26" s="804"/>
      <c r="CN26" s="805"/>
      <c r="CO26" s="805"/>
      <c r="CP26" s="805"/>
      <c r="CQ26" s="806"/>
      <c r="CR26" s="804"/>
      <c r="CS26" s="805"/>
      <c r="CT26" s="805"/>
      <c r="CU26" s="805"/>
      <c r="CV26" s="806"/>
      <c r="CW26" s="804"/>
      <c r="CX26" s="805"/>
      <c r="CY26" s="805"/>
      <c r="CZ26" s="805"/>
      <c r="DA26" s="806"/>
      <c r="DB26" s="804"/>
      <c r="DC26" s="805"/>
      <c r="DD26" s="805"/>
      <c r="DE26" s="805"/>
      <c r="DF26" s="806"/>
      <c r="DG26" s="804"/>
      <c r="DH26" s="805"/>
      <c r="DI26" s="805"/>
      <c r="DJ26" s="805"/>
      <c r="DK26" s="806"/>
      <c r="DL26" s="804"/>
      <c r="DM26" s="805"/>
      <c r="DN26" s="805"/>
      <c r="DO26" s="805"/>
      <c r="DP26" s="806"/>
      <c r="DQ26" s="804"/>
      <c r="DR26" s="805"/>
      <c r="DS26" s="805"/>
      <c r="DT26" s="805"/>
      <c r="DU26" s="806"/>
      <c r="DV26" s="801"/>
      <c r="DW26" s="802"/>
      <c r="DX26" s="802"/>
      <c r="DY26" s="802"/>
      <c r="DZ26" s="807"/>
      <c r="EA26" s="226"/>
    </row>
    <row r="27" spans="1:131" ht="26.25" customHeight="1" thickBot="1" x14ac:dyDescent="0.2">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5"/>
      <c r="AG27" s="846"/>
      <c r="AH27" s="846"/>
      <c r="AI27" s="846"/>
      <c r="AJ27" s="847"/>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28"/>
      <c r="BK27" s="228"/>
      <c r="BL27" s="228"/>
      <c r="BM27" s="228"/>
      <c r="BN27" s="228"/>
      <c r="BO27" s="237"/>
      <c r="BP27" s="237"/>
      <c r="BQ27" s="234">
        <v>21</v>
      </c>
      <c r="BR27" s="235"/>
      <c r="BS27" s="801"/>
      <c r="BT27" s="802"/>
      <c r="BU27" s="802"/>
      <c r="BV27" s="802"/>
      <c r="BW27" s="802"/>
      <c r="BX27" s="802"/>
      <c r="BY27" s="802"/>
      <c r="BZ27" s="802"/>
      <c r="CA27" s="802"/>
      <c r="CB27" s="802"/>
      <c r="CC27" s="802"/>
      <c r="CD27" s="802"/>
      <c r="CE27" s="802"/>
      <c r="CF27" s="802"/>
      <c r="CG27" s="803"/>
      <c r="CH27" s="804"/>
      <c r="CI27" s="805"/>
      <c r="CJ27" s="805"/>
      <c r="CK27" s="805"/>
      <c r="CL27" s="806"/>
      <c r="CM27" s="804"/>
      <c r="CN27" s="805"/>
      <c r="CO27" s="805"/>
      <c r="CP27" s="805"/>
      <c r="CQ27" s="806"/>
      <c r="CR27" s="804"/>
      <c r="CS27" s="805"/>
      <c r="CT27" s="805"/>
      <c r="CU27" s="805"/>
      <c r="CV27" s="806"/>
      <c r="CW27" s="804"/>
      <c r="CX27" s="805"/>
      <c r="CY27" s="805"/>
      <c r="CZ27" s="805"/>
      <c r="DA27" s="806"/>
      <c r="DB27" s="804"/>
      <c r="DC27" s="805"/>
      <c r="DD27" s="805"/>
      <c r="DE27" s="805"/>
      <c r="DF27" s="806"/>
      <c r="DG27" s="804"/>
      <c r="DH27" s="805"/>
      <c r="DI27" s="805"/>
      <c r="DJ27" s="805"/>
      <c r="DK27" s="806"/>
      <c r="DL27" s="804"/>
      <c r="DM27" s="805"/>
      <c r="DN27" s="805"/>
      <c r="DO27" s="805"/>
      <c r="DP27" s="806"/>
      <c r="DQ27" s="804"/>
      <c r="DR27" s="805"/>
      <c r="DS27" s="805"/>
      <c r="DT27" s="805"/>
      <c r="DU27" s="806"/>
      <c r="DV27" s="801"/>
      <c r="DW27" s="802"/>
      <c r="DX27" s="802"/>
      <c r="DY27" s="802"/>
      <c r="DZ27" s="807"/>
      <c r="EA27" s="226"/>
    </row>
    <row r="28" spans="1:131" ht="26.25" customHeight="1" thickTop="1" x14ac:dyDescent="0.15">
      <c r="A28" s="238">
        <v>1</v>
      </c>
      <c r="B28" s="777" t="s">
        <v>398</v>
      </c>
      <c r="C28" s="778"/>
      <c r="D28" s="778"/>
      <c r="E28" s="778"/>
      <c r="F28" s="778"/>
      <c r="G28" s="778"/>
      <c r="H28" s="778"/>
      <c r="I28" s="778"/>
      <c r="J28" s="778"/>
      <c r="K28" s="778"/>
      <c r="L28" s="778"/>
      <c r="M28" s="778"/>
      <c r="N28" s="778"/>
      <c r="O28" s="778"/>
      <c r="P28" s="779"/>
      <c r="Q28" s="850">
        <v>1631</v>
      </c>
      <c r="R28" s="851"/>
      <c r="S28" s="851"/>
      <c r="T28" s="851"/>
      <c r="U28" s="851"/>
      <c r="V28" s="851">
        <v>1572</v>
      </c>
      <c r="W28" s="851"/>
      <c r="X28" s="851"/>
      <c r="Y28" s="851"/>
      <c r="Z28" s="851"/>
      <c r="AA28" s="851">
        <v>59</v>
      </c>
      <c r="AB28" s="851"/>
      <c r="AC28" s="851"/>
      <c r="AD28" s="851"/>
      <c r="AE28" s="852"/>
      <c r="AF28" s="853">
        <v>59</v>
      </c>
      <c r="AG28" s="851"/>
      <c r="AH28" s="851"/>
      <c r="AI28" s="851"/>
      <c r="AJ28" s="854"/>
      <c r="AK28" s="855">
        <v>150</v>
      </c>
      <c r="AL28" s="856"/>
      <c r="AM28" s="856"/>
      <c r="AN28" s="856"/>
      <c r="AO28" s="856"/>
      <c r="AP28" s="856" t="s">
        <v>563</v>
      </c>
      <c r="AQ28" s="856"/>
      <c r="AR28" s="856"/>
      <c r="AS28" s="856"/>
      <c r="AT28" s="856"/>
      <c r="AU28" s="856" t="s">
        <v>563</v>
      </c>
      <c r="AV28" s="856"/>
      <c r="AW28" s="856"/>
      <c r="AX28" s="856"/>
      <c r="AY28" s="856"/>
      <c r="AZ28" s="857" t="s">
        <v>563</v>
      </c>
      <c r="BA28" s="857"/>
      <c r="BB28" s="857"/>
      <c r="BC28" s="857"/>
      <c r="BD28" s="857"/>
      <c r="BE28" s="848"/>
      <c r="BF28" s="848"/>
      <c r="BG28" s="848"/>
      <c r="BH28" s="848"/>
      <c r="BI28" s="849"/>
      <c r="BJ28" s="228"/>
      <c r="BK28" s="228"/>
      <c r="BL28" s="228"/>
      <c r="BM28" s="228"/>
      <c r="BN28" s="228"/>
      <c r="BO28" s="237"/>
      <c r="BP28" s="237"/>
      <c r="BQ28" s="234">
        <v>22</v>
      </c>
      <c r="BR28" s="235"/>
      <c r="BS28" s="801"/>
      <c r="BT28" s="802"/>
      <c r="BU28" s="802"/>
      <c r="BV28" s="802"/>
      <c r="BW28" s="802"/>
      <c r="BX28" s="802"/>
      <c r="BY28" s="802"/>
      <c r="BZ28" s="802"/>
      <c r="CA28" s="802"/>
      <c r="CB28" s="802"/>
      <c r="CC28" s="802"/>
      <c r="CD28" s="802"/>
      <c r="CE28" s="802"/>
      <c r="CF28" s="802"/>
      <c r="CG28" s="803"/>
      <c r="CH28" s="804"/>
      <c r="CI28" s="805"/>
      <c r="CJ28" s="805"/>
      <c r="CK28" s="805"/>
      <c r="CL28" s="806"/>
      <c r="CM28" s="804"/>
      <c r="CN28" s="805"/>
      <c r="CO28" s="805"/>
      <c r="CP28" s="805"/>
      <c r="CQ28" s="806"/>
      <c r="CR28" s="804"/>
      <c r="CS28" s="805"/>
      <c r="CT28" s="805"/>
      <c r="CU28" s="805"/>
      <c r="CV28" s="806"/>
      <c r="CW28" s="804"/>
      <c r="CX28" s="805"/>
      <c r="CY28" s="805"/>
      <c r="CZ28" s="805"/>
      <c r="DA28" s="806"/>
      <c r="DB28" s="804"/>
      <c r="DC28" s="805"/>
      <c r="DD28" s="805"/>
      <c r="DE28" s="805"/>
      <c r="DF28" s="806"/>
      <c r="DG28" s="804"/>
      <c r="DH28" s="805"/>
      <c r="DI28" s="805"/>
      <c r="DJ28" s="805"/>
      <c r="DK28" s="806"/>
      <c r="DL28" s="804"/>
      <c r="DM28" s="805"/>
      <c r="DN28" s="805"/>
      <c r="DO28" s="805"/>
      <c r="DP28" s="806"/>
      <c r="DQ28" s="804"/>
      <c r="DR28" s="805"/>
      <c r="DS28" s="805"/>
      <c r="DT28" s="805"/>
      <c r="DU28" s="806"/>
      <c r="DV28" s="801"/>
      <c r="DW28" s="802"/>
      <c r="DX28" s="802"/>
      <c r="DY28" s="802"/>
      <c r="DZ28" s="807"/>
      <c r="EA28" s="226"/>
    </row>
    <row r="29" spans="1:131" ht="26.25" customHeight="1" x14ac:dyDescent="0.15">
      <c r="A29" s="238">
        <v>2</v>
      </c>
      <c r="B29" s="808" t="s">
        <v>399</v>
      </c>
      <c r="C29" s="809"/>
      <c r="D29" s="809"/>
      <c r="E29" s="809"/>
      <c r="F29" s="809"/>
      <c r="G29" s="809"/>
      <c r="H29" s="809"/>
      <c r="I29" s="809"/>
      <c r="J29" s="809"/>
      <c r="K29" s="809"/>
      <c r="L29" s="809"/>
      <c r="M29" s="809"/>
      <c r="N29" s="809"/>
      <c r="O29" s="809"/>
      <c r="P29" s="810"/>
      <c r="Q29" s="811">
        <v>1966</v>
      </c>
      <c r="R29" s="812"/>
      <c r="S29" s="812"/>
      <c r="T29" s="812"/>
      <c r="U29" s="812"/>
      <c r="V29" s="812">
        <v>1900</v>
      </c>
      <c r="W29" s="812"/>
      <c r="X29" s="812"/>
      <c r="Y29" s="812"/>
      <c r="Z29" s="812"/>
      <c r="AA29" s="812">
        <v>66</v>
      </c>
      <c r="AB29" s="812"/>
      <c r="AC29" s="812"/>
      <c r="AD29" s="812"/>
      <c r="AE29" s="813"/>
      <c r="AF29" s="814">
        <v>66</v>
      </c>
      <c r="AG29" s="815"/>
      <c r="AH29" s="815"/>
      <c r="AI29" s="815"/>
      <c r="AJ29" s="816"/>
      <c r="AK29" s="862">
        <v>301</v>
      </c>
      <c r="AL29" s="858"/>
      <c r="AM29" s="858"/>
      <c r="AN29" s="858"/>
      <c r="AO29" s="858"/>
      <c r="AP29" s="858" t="s">
        <v>563</v>
      </c>
      <c r="AQ29" s="858"/>
      <c r="AR29" s="858"/>
      <c r="AS29" s="858"/>
      <c r="AT29" s="858"/>
      <c r="AU29" s="858" t="s">
        <v>563</v>
      </c>
      <c r="AV29" s="858"/>
      <c r="AW29" s="858"/>
      <c r="AX29" s="858"/>
      <c r="AY29" s="858"/>
      <c r="AZ29" s="859" t="s">
        <v>563</v>
      </c>
      <c r="BA29" s="859"/>
      <c r="BB29" s="859"/>
      <c r="BC29" s="859"/>
      <c r="BD29" s="859"/>
      <c r="BE29" s="860"/>
      <c r="BF29" s="860"/>
      <c r="BG29" s="860"/>
      <c r="BH29" s="860"/>
      <c r="BI29" s="861"/>
      <c r="BJ29" s="228"/>
      <c r="BK29" s="228"/>
      <c r="BL29" s="228"/>
      <c r="BM29" s="228"/>
      <c r="BN29" s="228"/>
      <c r="BO29" s="237"/>
      <c r="BP29" s="237"/>
      <c r="BQ29" s="234">
        <v>23</v>
      </c>
      <c r="BR29" s="235"/>
      <c r="BS29" s="801"/>
      <c r="BT29" s="802"/>
      <c r="BU29" s="802"/>
      <c r="BV29" s="802"/>
      <c r="BW29" s="802"/>
      <c r="BX29" s="802"/>
      <c r="BY29" s="802"/>
      <c r="BZ29" s="802"/>
      <c r="CA29" s="802"/>
      <c r="CB29" s="802"/>
      <c r="CC29" s="802"/>
      <c r="CD29" s="802"/>
      <c r="CE29" s="802"/>
      <c r="CF29" s="802"/>
      <c r="CG29" s="803"/>
      <c r="CH29" s="804"/>
      <c r="CI29" s="805"/>
      <c r="CJ29" s="805"/>
      <c r="CK29" s="805"/>
      <c r="CL29" s="806"/>
      <c r="CM29" s="804"/>
      <c r="CN29" s="805"/>
      <c r="CO29" s="805"/>
      <c r="CP29" s="805"/>
      <c r="CQ29" s="806"/>
      <c r="CR29" s="804"/>
      <c r="CS29" s="805"/>
      <c r="CT29" s="805"/>
      <c r="CU29" s="805"/>
      <c r="CV29" s="806"/>
      <c r="CW29" s="804"/>
      <c r="CX29" s="805"/>
      <c r="CY29" s="805"/>
      <c r="CZ29" s="805"/>
      <c r="DA29" s="806"/>
      <c r="DB29" s="804"/>
      <c r="DC29" s="805"/>
      <c r="DD29" s="805"/>
      <c r="DE29" s="805"/>
      <c r="DF29" s="806"/>
      <c r="DG29" s="804"/>
      <c r="DH29" s="805"/>
      <c r="DI29" s="805"/>
      <c r="DJ29" s="805"/>
      <c r="DK29" s="806"/>
      <c r="DL29" s="804"/>
      <c r="DM29" s="805"/>
      <c r="DN29" s="805"/>
      <c r="DO29" s="805"/>
      <c r="DP29" s="806"/>
      <c r="DQ29" s="804"/>
      <c r="DR29" s="805"/>
      <c r="DS29" s="805"/>
      <c r="DT29" s="805"/>
      <c r="DU29" s="806"/>
      <c r="DV29" s="801"/>
      <c r="DW29" s="802"/>
      <c r="DX29" s="802"/>
      <c r="DY29" s="802"/>
      <c r="DZ29" s="807"/>
      <c r="EA29" s="226"/>
    </row>
    <row r="30" spans="1:131" ht="26.25" customHeight="1" x14ac:dyDescent="0.15">
      <c r="A30" s="238">
        <v>3</v>
      </c>
      <c r="B30" s="808" t="s">
        <v>400</v>
      </c>
      <c r="C30" s="809"/>
      <c r="D30" s="809"/>
      <c r="E30" s="809"/>
      <c r="F30" s="809"/>
      <c r="G30" s="809"/>
      <c r="H30" s="809"/>
      <c r="I30" s="809"/>
      <c r="J30" s="809"/>
      <c r="K30" s="809"/>
      <c r="L30" s="809"/>
      <c r="M30" s="809"/>
      <c r="N30" s="809"/>
      <c r="O30" s="809"/>
      <c r="P30" s="810"/>
      <c r="Q30" s="811">
        <v>191</v>
      </c>
      <c r="R30" s="812"/>
      <c r="S30" s="812"/>
      <c r="T30" s="812"/>
      <c r="U30" s="812"/>
      <c r="V30" s="812">
        <v>190</v>
      </c>
      <c r="W30" s="812"/>
      <c r="X30" s="812"/>
      <c r="Y30" s="812"/>
      <c r="Z30" s="812"/>
      <c r="AA30" s="812">
        <v>1</v>
      </c>
      <c r="AB30" s="812"/>
      <c r="AC30" s="812"/>
      <c r="AD30" s="812"/>
      <c r="AE30" s="813"/>
      <c r="AF30" s="814">
        <v>1</v>
      </c>
      <c r="AG30" s="815"/>
      <c r="AH30" s="815"/>
      <c r="AI30" s="815"/>
      <c r="AJ30" s="816"/>
      <c r="AK30" s="862">
        <v>65</v>
      </c>
      <c r="AL30" s="858"/>
      <c r="AM30" s="858"/>
      <c r="AN30" s="858"/>
      <c r="AO30" s="858"/>
      <c r="AP30" s="858" t="s">
        <v>563</v>
      </c>
      <c r="AQ30" s="858"/>
      <c r="AR30" s="858"/>
      <c r="AS30" s="858"/>
      <c r="AT30" s="858"/>
      <c r="AU30" s="858" t="s">
        <v>563</v>
      </c>
      <c r="AV30" s="858"/>
      <c r="AW30" s="858"/>
      <c r="AX30" s="858"/>
      <c r="AY30" s="858"/>
      <c r="AZ30" s="859" t="s">
        <v>563</v>
      </c>
      <c r="BA30" s="859"/>
      <c r="BB30" s="859"/>
      <c r="BC30" s="859"/>
      <c r="BD30" s="859"/>
      <c r="BE30" s="860"/>
      <c r="BF30" s="860"/>
      <c r="BG30" s="860"/>
      <c r="BH30" s="860"/>
      <c r="BI30" s="861"/>
      <c r="BJ30" s="228"/>
      <c r="BK30" s="228"/>
      <c r="BL30" s="228"/>
      <c r="BM30" s="228"/>
      <c r="BN30" s="228"/>
      <c r="BO30" s="237"/>
      <c r="BP30" s="237"/>
      <c r="BQ30" s="234">
        <v>24</v>
      </c>
      <c r="BR30" s="235"/>
      <c r="BS30" s="801"/>
      <c r="BT30" s="802"/>
      <c r="BU30" s="802"/>
      <c r="BV30" s="802"/>
      <c r="BW30" s="802"/>
      <c r="BX30" s="802"/>
      <c r="BY30" s="802"/>
      <c r="BZ30" s="802"/>
      <c r="CA30" s="802"/>
      <c r="CB30" s="802"/>
      <c r="CC30" s="802"/>
      <c r="CD30" s="802"/>
      <c r="CE30" s="802"/>
      <c r="CF30" s="802"/>
      <c r="CG30" s="803"/>
      <c r="CH30" s="804"/>
      <c r="CI30" s="805"/>
      <c r="CJ30" s="805"/>
      <c r="CK30" s="805"/>
      <c r="CL30" s="806"/>
      <c r="CM30" s="804"/>
      <c r="CN30" s="805"/>
      <c r="CO30" s="805"/>
      <c r="CP30" s="805"/>
      <c r="CQ30" s="806"/>
      <c r="CR30" s="804"/>
      <c r="CS30" s="805"/>
      <c r="CT30" s="805"/>
      <c r="CU30" s="805"/>
      <c r="CV30" s="806"/>
      <c r="CW30" s="804"/>
      <c r="CX30" s="805"/>
      <c r="CY30" s="805"/>
      <c r="CZ30" s="805"/>
      <c r="DA30" s="806"/>
      <c r="DB30" s="804"/>
      <c r="DC30" s="805"/>
      <c r="DD30" s="805"/>
      <c r="DE30" s="805"/>
      <c r="DF30" s="806"/>
      <c r="DG30" s="804"/>
      <c r="DH30" s="805"/>
      <c r="DI30" s="805"/>
      <c r="DJ30" s="805"/>
      <c r="DK30" s="806"/>
      <c r="DL30" s="804"/>
      <c r="DM30" s="805"/>
      <c r="DN30" s="805"/>
      <c r="DO30" s="805"/>
      <c r="DP30" s="806"/>
      <c r="DQ30" s="804"/>
      <c r="DR30" s="805"/>
      <c r="DS30" s="805"/>
      <c r="DT30" s="805"/>
      <c r="DU30" s="806"/>
      <c r="DV30" s="801"/>
      <c r="DW30" s="802"/>
      <c r="DX30" s="802"/>
      <c r="DY30" s="802"/>
      <c r="DZ30" s="807"/>
      <c r="EA30" s="226"/>
    </row>
    <row r="31" spans="1:131" ht="26.25" customHeight="1" x14ac:dyDescent="0.15">
      <c r="A31" s="238">
        <v>4</v>
      </c>
      <c r="B31" s="808" t="s">
        <v>401</v>
      </c>
      <c r="C31" s="809"/>
      <c r="D31" s="809"/>
      <c r="E31" s="809"/>
      <c r="F31" s="809"/>
      <c r="G31" s="809"/>
      <c r="H31" s="809"/>
      <c r="I31" s="809"/>
      <c r="J31" s="809"/>
      <c r="K31" s="809"/>
      <c r="L31" s="809"/>
      <c r="M31" s="809"/>
      <c r="N31" s="809"/>
      <c r="O31" s="809"/>
      <c r="P31" s="810"/>
      <c r="Q31" s="811">
        <v>383</v>
      </c>
      <c r="R31" s="812"/>
      <c r="S31" s="812"/>
      <c r="T31" s="812"/>
      <c r="U31" s="812"/>
      <c r="V31" s="812">
        <v>346</v>
      </c>
      <c r="W31" s="812"/>
      <c r="X31" s="812"/>
      <c r="Y31" s="812"/>
      <c r="Z31" s="812"/>
      <c r="AA31" s="812">
        <v>37</v>
      </c>
      <c r="AB31" s="812"/>
      <c r="AC31" s="812"/>
      <c r="AD31" s="812"/>
      <c r="AE31" s="813"/>
      <c r="AF31" s="814">
        <v>584</v>
      </c>
      <c r="AG31" s="815"/>
      <c r="AH31" s="815"/>
      <c r="AI31" s="815"/>
      <c r="AJ31" s="816"/>
      <c r="AK31" s="862">
        <v>34</v>
      </c>
      <c r="AL31" s="858"/>
      <c r="AM31" s="858"/>
      <c r="AN31" s="858"/>
      <c r="AO31" s="858"/>
      <c r="AP31" s="858">
        <v>1189</v>
      </c>
      <c r="AQ31" s="858"/>
      <c r="AR31" s="858"/>
      <c r="AS31" s="858"/>
      <c r="AT31" s="858"/>
      <c r="AU31" s="858">
        <v>193</v>
      </c>
      <c r="AV31" s="858"/>
      <c r="AW31" s="858"/>
      <c r="AX31" s="858"/>
      <c r="AY31" s="858"/>
      <c r="AZ31" s="859" t="s">
        <v>563</v>
      </c>
      <c r="BA31" s="859"/>
      <c r="BB31" s="859"/>
      <c r="BC31" s="859"/>
      <c r="BD31" s="859"/>
      <c r="BE31" s="860" t="s">
        <v>402</v>
      </c>
      <c r="BF31" s="860"/>
      <c r="BG31" s="860"/>
      <c r="BH31" s="860"/>
      <c r="BI31" s="861"/>
      <c r="BJ31" s="228"/>
      <c r="BK31" s="228"/>
      <c r="BL31" s="228"/>
      <c r="BM31" s="228"/>
      <c r="BN31" s="228"/>
      <c r="BO31" s="237"/>
      <c r="BP31" s="237"/>
      <c r="BQ31" s="234">
        <v>25</v>
      </c>
      <c r="BR31" s="235"/>
      <c r="BS31" s="801"/>
      <c r="BT31" s="802"/>
      <c r="BU31" s="802"/>
      <c r="BV31" s="802"/>
      <c r="BW31" s="802"/>
      <c r="BX31" s="802"/>
      <c r="BY31" s="802"/>
      <c r="BZ31" s="802"/>
      <c r="CA31" s="802"/>
      <c r="CB31" s="802"/>
      <c r="CC31" s="802"/>
      <c r="CD31" s="802"/>
      <c r="CE31" s="802"/>
      <c r="CF31" s="802"/>
      <c r="CG31" s="803"/>
      <c r="CH31" s="804"/>
      <c r="CI31" s="805"/>
      <c r="CJ31" s="805"/>
      <c r="CK31" s="805"/>
      <c r="CL31" s="806"/>
      <c r="CM31" s="804"/>
      <c r="CN31" s="805"/>
      <c r="CO31" s="805"/>
      <c r="CP31" s="805"/>
      <c r="CQ31" s="806"/>
      <c r="CR31" s="804"/>
      <c r="CS31" s="805"/>
      <c r="CT31" s="805"/>
      <c r="CU31" s="805"/>
      <c r="CV31" s="806"/>
      <c r="CW31" s="804"/>
      <c r="CX31" s="805"/>
      <c r="CY31" s="805"/>
      <c r="CZ31" s="805"/>
      <c r="DA31" s="806"/>
      <c r="DB31" s="804"/>
      <c r="DC31" s="805"/>
      <c r="DD31" s="805"/>
      <c r="DE31" s="805"/>
      <c r="DF31" s="806"/>
      <c r="DG31" s="804"/>
      <c r="DH31" s="805"/>
      <c r="DI31" s="805"/>
      <c r="DJ31" s="805"/>
      <c r="DK31" s="806"/>
      <c r="DL31" s="804"/>
      <c r="DM31" s="805"/>
      <c r="DN31" s="805"/>
      <c r="DO31" s="805"/>
      <c r="DP31" s="806"/>
      <c r="DQ31" s="804"/>
      <c r="DR31" s="805"/>
      <c r="DS31" s="805"/>
      <c r="DT31" s="805"/>
      <c r="DU31" s="806"/>
      <c r="DV31" s="801"/>
      <c r="DW31" s="802"/>
      <c r="DX31" s="802"/>
      <c r="DY31" s="802"/>
      <c r="DZ31" s="807"/>
      <c r="EA31" s="226"/>
    </row>
    <row r="32" spans="1:131" ht="26.25" customHeight="1" x14ac:dyDescent="0.15">
      <c r="A32" s="238">
        <v>5</v>
      </c>
      <c r="B32" s="808" t="s">
        <v>403</v>
      </c>
      <c r="C32" s="809"/>
      <c r="D32" s="809"/>
      <c r="E32" s="809"/>
      <c r="F32" s="809"/>
      <c r="G32" s="809"/>
      <c r="H32" s="809"/>
      <c r="I32" s="809"/>
      <c r="J32" s="809"/>
      <c r="K32" s="809"/>
      <c r="L32" s="809"/>
      <c r="M32" s="809"/>
      <c r="N32" s="809"/>
      <c r="O32" s="809"/>
      <c r="P32" s="810"/>
      <c r="Q32" s="811">
        <v>721</v>
      </c>
      <c r="R32" s="812"/>
      <c r="S32" s="812"/>
      <c r="T32" s="812"/>
      <c r="U32" s="812"/>
      <c r="V32" s="812">
        <v>668</v>
      </c>
      <c r="W32" s="812"/>
      <c r="X32" s="812"/>
      <c r="Y32" s="812"/>
      <c r="Z32" s="812"/>
      <c r="AA32" s="812">
        <v>53</v>
      </c>
      <c r="AB32" s="812"/>
      <c r="AC32" s="812"/>
      <c r="AD32" s="812"/>
      <c r="AE32" s="813"/>
      <c r="AF32" s="814">
        <v>53</v>
      </c>
      <c r="AG32" s="815"/>
      <c r="AH32" s="815"/>
      <c r="AI32" s="815"/>
      <c r="AJ32" s="816"/>
      <c r="AK32" s="862">
        <v>449</v>
      </c>
      <c r="AL32" s="858"/>
      <c r="AM32" s="858"/>
      <c r="AN32" s="858"/>
      <c r="AO32" s="858"/>
      <c r="AP32" s="858">
        <v>3722</v>
      </c>
      <c r="AQ32" s="858"/>
      <c r="AR32" s="858"/>
      <c r="AS32" s="858"/>
      <c r="AT32" s="858"/>
      <c r="AU32" s="858">
        <v>3539</v>
      </c>
      <c r="AV32" s="858"/>
      <c r="AW32" s="858"/>
      <c r="AX32" s="858"/>
      <c r="AY32" s="858"/>
      <c r="AZ32" s="859" t="s">
        <v>563</v>
      </c>
      <c r="BA32" s="859"/>
      <c r="BB32" s="859"/>
      <c r="BC32" s="859"/>
      <c r="BD32" s="859"/>
      <c r="BE32" s="860" t="s">
        <v>404</v>
      </c>
      <c r="BF32" s="860"/>
      <c r="BG32" s="860"/>
      <c r="BH32" s="860"/>
      <c r="BI32" s="861"/>
      <c r="BJ32" s="228"/>
      <c r="BK32" s="228"/>
      <c r="BL32" s="228"/>
      <c r="BM32" s="228"/>
      <c r="BN32" s="228"/>
      <c r="BO32" s="237"/>
      <c r="BP32" s="237"/>
      <c r="BQ32" s="234">
        <v>26</v>
      </c>
      <c r="BR32" s="235"/>
      <c r="BS32" s="801"/>
      <c r="BT32" s="802"/>
      <c r="BU32" s="802"/>
      <c r="BV32" s="802"/>
      <c r="BW32" s="802"/>
      <c r="BX32" s="802"/>
      <c r="BY32" s="802"/>
      <c r="BZ32" s="802"/>
      <c r="CA32" s="802"/>
      <c r="CB32" s="802"/>
      <c r="CC32" s="802"/>
      <c r="CD32" s="802"/>
      <c r="CE32" s="802"/>
      <c r="CF32" s="802"/>
      <c r="CG32" s="803"/>
      <c r="CH32" s="804"/>
      <c r="CI32" s="805"/>
      <c r="CJ32" s="805"/>
      <c r="CK32" s="805"/>
      <c r="CL32" s="806"/>
      <c r="CM32" s="804"/>
      <c r="CN32" s="805"/>
      <c r="CO32" s="805"/>
      <c r="CP32" s="805"/>
      <c r="CQ32" s="806"/>
      <c r="CR32" s="804"/>
      <c r="CS32" s="805"/>
      <c r="CT32" s="805"/>
      <c r="CU32" s="805"/>
      <c r="CV32" s="806"/>
      <c r="CW32" s="804"/>
      <c r="CX32" s="805"/>
      <c r="CY32" s="805"/>
      <c r="CZ32" s="805"/>
      <c r="DA32" s="806"/>
      <c r="DB32" s="804"/>
      <c r="DC32" s="805"/>
      <c r="DD32" s="805"/>
      <c r="DE32" s="805"/>
      <c r="DF32" s="806"/>
      <c r="DG32" s="804"/>
      <c r="DH32" s="805"/>
      <c r="DI32" s="805"/>
      <c r="DJ32" s="805"/>
      <c r="DK32" s="806"/>
      <c r="DL32" s="804"/>
      <c r="DM32" s="805"/>
      <c r="DN32" s="805"/>
      <c r="DO32" s="805"/>
      <c r="DP32" s="806"/>
      <c r="DQ32" s="804"/>
      <c r="DR32" s="805"/>
      <c r="DS32" s="805"/>
      <c r="DT32" s="805"/>
      <c r="DU32" s="806"/>
      <c r="DV32" s="801"/>
      <c r="DW32" s="802"/>
      <c r="DX32" s="802"/>
      <c r="DY32" s="802"/>
      <c r="DZ32" s="807"/>
      <c r="EA32" s="226"/>
    </row>
    <row r="33" spans="1:131" ht="26.25" customHeight="1" x14ac:dyDescent="0.15">
      <c r="A33" s="238">
        <v>6</v>
      </c>
      <c r="B33" s="808" t="s">
        <v>405</v>
      </c>
      <c r="C33" s="809"/>
      <c r="D33" s="809"/>
      <c r="E33" s="809"/>
      <c r="F33" s="809"/>
      <c r="G33" s="809"/>
      <c r="H33" s="809"/>
      <c r="I33" s="809"/>
      <c r="J33" s="809"/>
      <c r="K33" s="809"/>
      <c r="L33" s="809"/>
      <c r="M33" s="809"/>
      <c r="N33" s="809"/>
      <c r="O33" s="809"/>
      <c r="P33" s="810"/>
      <c r="Q33" s="811">
        <v>103</v>
      </c>
      <c r="R33" s="812"/>
      <c r="S33" s="812"/>
      <c r="T33" s="812"/>
      <c r="U33" s="812"/>
      <c r="V33" s="812">
        <v>88</v>
      </c>
      <c r="W33" s="812"/>
      <c r="X33" s="812"/>
      <c r="Y33" s="812"/>
      <c r="Z33" s="812"/>
      <c r="AA33" s="812">
        <v>15</v>
      </c>
      <c r="AB33" s="812"/>
      <c r="AC33" s="812"/>
      <c r="AD33" s="812"/>
      <c r="AE33" s="813"/>
      <c r="AF33" s="814">
        <v>15</v>
      </c>
      <c r="AG33" s="815"/>
      <c r="AH33" s="815"/>
      <c r="AI33" s="815"/>
      <c r="AJ33" s="816"/>
      <c r="AK33" s="862">
        <v>73</v>
      </c>
      <c r="AL33" s="858"/>
      <c r="AM33" s="858"/>
      <c r="AN33" s="858"/>
      <c r="AO33" s="858"/>
      <c r="AP33" s="858">
        <v>301</v>
      </c>
      <c r="AQ33" s="858"/>
      <c r="AR33" s="858"/>
      <c r="AS33" s="858"/>
      <c r="AT33" s="858"/>
      <c r="AU33" s="858">
        <v>301</v>
      </c>
      <c r="AV33" s="858"/>
      <c r="AW33" s="858"/>
      <c r="AX33" s="858"/>
      <c r="AY33" s="858"/>
      <c r="AZ33" s="859" t="s">
        <v>563</v>
      </c>
      <c r="BA33" s="859"/>
      <c r="BB33" s="859"/>
      <c r="BC33" s="859"/>
      <c r="BD33" s="859"/>
      <c r="BE33" s="860" t="s">
        <v>404</v>
      </c>
      <c r="BF33" s="860"/>
      <c r="BG33" s="860"/>
      <c r="BH33" s="860"/>
      <c r="BI33" s="861"/>
      <c r="BJ33" s="228"/>
      <c r="BK33" s="228"/>
      <c r="BL33" s="228"/>
      <c r="BM33" s="228"/>
      <c r="BN33" s="228"/>
      <c r="BO33" s="237"/>
      <c r="BP33" s="237"/>
      <c r="BQ33" s="234">
        <v>27</v>
      </c>
      <c r="BR33" s="235"/>
      <c r="BS33" s="801"/>
      <c r="BT33" s="802"/>
      <c r="BU33" s="802"/>
      <c r="BV33" s="802"/>
      <c r="BW33" s="802"/>
      <c r="BX33" s="802"/>
      <c r="BY33" s="802"/>
      <c r="BZ33" s="802"/>
      <c r="CA33" s="802"/>
      <c r="CB33" s="802"/>
      <c r="CC33" s="802"/>
      <c r="CD33" s="802"/>
      <c r="CE33" s="802"/>
      <c r="CF33" s="802"/>
      <c r="CG33" s="803"/>
      <c r="CH33" s="804"/>
      <c r="CI33" s="805"/>
      <c r="CJ33" s="805"/>
      <c r="CK33" s="805"/>
      <c r="CL33" s="806"/>
      <c r="CM33" s="804"/>
      <c r="CN33" s="805"/>
      <c r="CO33" s="805"/>
      <c r="CP33" s="805"/>
      <c r="CQ33" s="806"/>
      <c r="CR33" s="804"/>
      <c r="CS33" s="805"/>
      <c r="CT33" s="805"/>
      <c r="CU33" s="805"/>
      <c r="CV33" s="806"/>
      <c r="CW33" s="804"/>
      <c r="CX33" s="805"/>
      <c r="CY33" s="805"/>
      <c r="CZ33" s="805"/>
      <c r="DA33" s="806"/>
      <c r="DB33" s="804"/>
      <c r="DC33" s="805"/>
      <c r="DD33" s="805"/>
      <c r="DE33" s="805"/>
      <c r="DF33" s="806"/>
      <c r="DG33" s="804"/>
      <c r="DH33" s="805"/>
      <c r="DI33" s="805"/>
      <c r="DJ33" s="805"/>
      <c r="DK33" s="806"/>
      <c r="DL33" s="804"/>
      <c r="DM33" s="805"/>
      <c r="DN33" s="805"/>
      <c r="DO33" s="805"/>
      <c r="DP33" s="806"/>
      <c r="DQ33" s="804"/>
      <c r="DR33" s="805"/>
      <c r="DS33" s="805"/>
      <c r="DT33" s="805"/>
      <c r="DU33" s="806"/>
      <c r="DV33" s="801"/>
      <c r="DW33" s="802"/>
      <c r="DX33" s="802"/>
      <c r="DY33" s="802"/>
      <c r="DZ33" s="807"/>
      <c r="EA33" s="226"/>
    </row>
    <row r="34" spans="1:131" ht="26.25" customHeight="1" x14ac:dyDescent="0.15">
      <c r="A34" s="238">
        <v>7</v>
      </c>
      <c r="B34" s="808"/>
      <c r="C34" s="809"/>
      <c r="D34" s="809"/>
      <c r="E34" s="809"/>
      <c r="F34" s="809"/>
      <c r="G34" s="809"/>
      <c r="H34" s="809"/>
      <c r="I34" s="809"/>
      <c r="J34" s="809"/>
      <c r="K34" s="809"/>
      <c r="L34" s="809"/>
      <c r="M34" s="809"/>
      <c r="N34" s="809"/>
      <c r="O34" s="809"/>
      <c r="P34" s="810"/>
      <c r="Q34" s="811"/>
      <c r="R34" s="812"/>
      <c r="S34" s="812"/>
      <c r="T34" s="812"/>
      <c r="U34" s="812"/>
      <c r="V34" s="812"/>
      <c r="W34" s="812"/>
      <c r="X34" s="812"/>
      <c r="Y34" s="812"/>
      <c r="Z34" s="812"/>
      <c r="AA34" s="812"/>
      <c r="AB34" s="812"/>
      <c r="AC34" s="812"/>
      <c r="AD34" s="812"/>
      <c r="AE34" s="813"/>
      <c r="AF34" s="814"/>
      <c r="AG34" s="815"/>
      <c r="AH34" s="815"/>
      <c r="AI34" s="815"/>
      <c r="AJ34" s="816"/>
      <c r="AK34" s="862"/>
      <c r="AL34" s="858"/>
      <c r="AM34" s="858"/>
      <c r="AN34" s="858"/>
      <c r="AO34" s="858"/>
      <c r="AP34" s="858"/>
      <c r="AQ34" s="858"/>
      <c r="AR34" s="858"/>
      <c r="AS34" s="858"/>
      <c r="AT34" s="858"/>
      <c r="AU34" s="858"/>
      <c r="AV34" s="858"/>
      <c r="AW34" s="858"/>
      <c r="AX34" s="858"/>
      <c r="AY34" s="858"/>
      <c r="AZ34" s="859"/>
      <c r="BA34" s="859"/>
      <c r="BB34" s="859"/>
      <c r="BC34" s="859"/>
      <c r="BD34" s="859"/>
      <c r="BE34" s="860"/>
      <c r="BF34" s="860"/>
      <c r="BG34" s="860"/>
      <c r="BH34" s="860"/>
      <c r="BI34" s="861"/>
      <c r="BJ34" s="228"/>
      <c r="BK34" s="228"/>
      <c r="BL34" s="228"/>
      <c r="BM34" s="228"/>
      <c r="BN34" s="228"/>
      <c r="BO34" s="237"/>
      <c r="BP34" s="237"/>
      <c r="BQ34" s="234">
        <v>28</v>
      </c>
      <c r="BR34" s="235"/>
      <c r="BS34" s="801"/>
      <c r="BT34" s="802"/>
      <c r="BU34" s="802"/>
      <c r="BV34" s="802"/>
      <c r="BW34" s="802"/>
      <c r="BX34" s="802"/>
      <c r="BY34" s="802"/>
      <c r="BZ34" s="802"/>
      <c r="CA34" s="802"/>
      <c r="CB34" s="802"/>
      <c r="CC34" s="802"/>
      <c r="CD34" s="802"/>
      <c r="CE34" s="802"/>
      <c r="CF34" s="802"/>
      <c r="CG34" s="803"/>
      <c r="CH34" s="804"/>
      <c r="CI34" s="805"/>
      <c r="CJ34" s="805"/>
      <c r="CK34" s="805"/>
      <c r="CL34" s="806"/>
      <c r="CM34" s="804"/>
      <c r="CN34" s="805"/>
      <c r="CO34" s="805"/>
      <c r="CP34" s="805"/>
      <c r="CQ34" s="806"/>
      <c r="CR34" s="804"/>
      <c r="CS34" s="805"/>
      <c r="CT34" s="805"/>
      <c r="CU34" s="805"/>
      <c r="CV34" s="806"/>
      <c r="CW34" s="804"/>
      <c r="CX34" s="805"/>
      <c r="CY34" s="805"/>
      <c r="CZ34" s="805"/>
      <c r="DA34" s="806"/>
      <c r="DB34" s="804"/>
      <c r="DC34" s="805"/>
      <c r="DD34" s="805"/>
      <c r="DE34" s="805"/>
      <c r="DF34" s="806"/>
      <c r="DG34" s="804"/>
      <c r="DH34" s="805"/>
      <c r="DI34" s="805"/>
      <c r="DJ34" s="805"/>
      <c r="DK34" s="806"/>
      <c r="DL34" s="804"/>
      <c r="DM34" s="805"/>
      <c r="DN34" s="805"/>
      <c r="DO34" s="805"/>
      <c r="DP34" s="806"/>
      <c r="DQ34" s="804"/>
      <c r="DR34" s="805"/>
      <c r="DS34" s="805"/>
      <c r="DT34" s="805"/>
      <c r="DU34" s="806"/>
      <c r="DV34" s="801"/>
      <c r="DW34" s="802"/>
      <c r="DX34" s="802"/>
      <c r="DY34" s="802"/>
      <c r="DZ34" s="807"/>
      <c r="EA34" s="226"/>
    </row>
    <row r="35" spans="1:131" ht="26.25" customHeight="1" x14ac:dyDescent="0.15">
      <c r="A35" s="238">
        <v>8</v>
      </c>
      <c r="B35" s="808"/>
      <c r="C35" s="809"/>
      <c r="D35" s="809"/>
      <c r="E35" s="809"/>
      <c r="F35" s="809"/>
      <c r="G35" s="809"/>
      <c r="H35" s="809"/>
      <c r="I35" s="809"/>
      <c r="J35" s="809"/>
      <c r="K35" s="809"/>
      <c r="L35" s="809"/>
      <c r="M35" s="809"/>
      <c r="N35" s="809"/>
      <c r="O35" s="809"/>
      <c r="P35" s="810"/>
      <c r="Q35" s="811"/>
      <c r="R35" s="812"/>
      <c r="S35" s="812"/>
      <c r="T35" s="812"/>
      <c r="U35" s="812"/>
      <c r="V35" s="812"/>
      <c r="W35" s="812"/>
      <c r="X35" s="812"/>
      <c r="Y35" s="812"/>
      <c r="Z35" s="812"/>
      <c r="AA35" s="812"/>
      <c r="AB35" s="812"/>
      <c r="AC35" s="812"/>
      <c r="AD35" s="812"/>
      <c r="AE35" s="813"/>
      <c r="AF35" s="814"/>
      <c r="AG35" s="815"/>
      <c r="AH35" s="815"/>
      <c r="AI35" s="815"/>
      <c r="AJ35" s="816"/>
      <c r="AK35" s="862"/>
      <c r="AL35" s="858"/>
      <c r="AM35" s="858"/>
      <c r="AN35" s="858"/>
      <c r="AO35" s="858"/>
      <c r="AP35" s="858"/>
      <c r="AQ35" s="858"/>
      <c r="AR35" s="858"/>
      <c r="AS35" s="858"/>
      <c r="AT35" s="858"/>
      <c r="AU35" s="858"/>
      <c r="AV35" s="858"/>
      <c r="AW35" s="858"/>
      <c r="AX35" s="858"/>
      <c r="AY35" s="858"/>
      <c r="AZ35" s="859"/>
      <c r="BA35" s="859"/>
      <c r="BB35" s="859"/>
      <c r="BC35" s="859"/>
      <c r="BD35" s="859"/>
      <c r="BE35" s="860"/>
      <c r="BF35" s="860"/>
      <c r="BG35" s="860"/>
      <c r="BH35" s="860"/>
      <c r="BI35" s="861"/>
      <c r="BJ35" s="228"/>
      <c r="BK35" s="228"/>
      <c r="BL35" s="228"/>
      <c r="BM35" s="228"/>
      <c r="BN35" s="228"/>
      <c r="BO35" s="237"/>
      <c r="BP35" s="237"/>
      <c r="BQ35" s="234">
        <v>29</v>
      </c>
      <c r="BR35" s="235"/>
      <c r="BS35" s="801"/>
      <c r="BT35" s="802"/>
      <c r="BU35" s="802"/>
      <c r="BV35" s="802"/>
      <c r="BW35" s="802"/>
      <c r="BX35" s="802"/>
      <c r="BY35" s="802"/>
      <c r="BZ35" s="802"/>
      <c r="CA35" s="802"/>
      <c r="CB35" s="802"/>
      <c r="CC35" s="802"/>
      <c r="CD35" s="802"/>
      <c r="CE35" s="802"/>
      <c r="CF35" s="802"/>
      <c r="CG35" s="803"/>
      <c r="CH35" s="804"/>
      <c r="CI35" s="805"/>
      <c r="CJ35" s="805"/>
      <c r="CK35" s="805"/>
      <c r="CL35" s="806"/>
      <c r="CM35" s="804"/>
      <c r="CN35" s="805"/>
      <c r="CO35" s="805"/>
      <c r="CP35" s="805"/>
      <c r="CQ35" s="806"/>
      <c r="CR35" s="804"/>
      <c r="CS35" s="805"/>
      <c r="CT35" s="805"/>
      <c r="CU35" s="805"/>
      <c r="CV35" s="806"/>
      <c r="CW35" s="804"/>
      <c r="CX35" s="805"/>
      <c r="CY35" s="805"/>
      <c r="CZ35" s="805"/>
      <c r="DA35" s="806"/>
      <c r="DB35" s="804"/>
      <c r="DC35" s="805"/>
      <c r="DD35" s="805"/>
      <c r="DE35" s="805"/>
      <c r="DF35" s="806"/>
      <c r="DG35" s="804"/>
      <c r="DH35" s="805"/>
      <c r="DI35" s="805"/>
      <c r="DJ35" s="805"/>
      <c r="DK35" s="806"/>
      <c r="DL35" s="804"/>
      <c r="DM35" s="805"/>
      <c r="DN35" s="805"/>
      <c r="DO35" s="805"/>
      <c r="DP35" s="806"/>
      <c r="DQ35" s="804"/>
      <c r="DR35" s="805"/>
      <c r="DS35" s="805"/>
      <c r="DT35" s="805"/>
      <c r="DU35" s="806"/>
      <c r="DV35" s="801"/>
      <c r="DW35" s="802"/>
      <c r="DX35" s="802"/>
      <c r="DY35" s="802"/>
      <c r="DZ35" s="807"/>
      <c r="EA35" s="226"/>
    </row>
    <row r="36" spans="1:131" ht="26.25" customHeight="1" x14ac:dyDescent="0.15">
      <c r="A36" s="238">
        <v>9</v>
      </c>
      <c r="B36" s="808"/>
      <c r="C36" s="809"/>
      <c r="D36" s="809"/>
      <c r="E36" s="809"/>
      <c r="F36" s="809"/>
      <c r="G36" s="809"/>
      <c r="H36" s="809"/>
      <c r="I36" s="809"/>
      <c r="J36" s="809"/>
      <c r="K36" s="809"/>
      <c r="L36" s="809"/>
      <c r="M36" s="809"/>
      <c r="N36" s="809"/>
      <c r="O36" s="809"/>
      <c r="P36" s="810"/>
      <c r="Q36" s="811"/>
      <c r="R36" s="812"/>
      <c r="S36" s="812"/>
      <c r="T36" s="812"/>
      <c r="U36" s="812"/>
      <c r="V36" s="812"/>
      <c r="W36" s="812"/>
      <c r="X36" s="812"/>
      <c r="Y36" s="812"/>
      <c r="Z36" s="812"/>
      <c r="AA36" s="812"/>
      <c r="AB36" s="812"/>
      <c r="AC36" s="812"/>
      <c r="AD36" s="812"/>
      <c r="AE36" s="813"/>
      <c r="AF36" s="814"/>
      <c r="AG36" s="815"/>
      <c r="AH36" s="815"/>
      <c r="AI36" s="815"/>
      <c r="AJ36" s="816"/>
      <c r="AK36" s="862"/>
      <c r="AL36" s="858"/>
      <c r="AM36" s="858"/>
      <c r="AN36" s="858"/>
      <c r="AO36" s="858"/>
      <c r="AP36" s="858"/>
      <c r="AQ36" s="858"/>
      <c r="AR36" s="858"/>
      <c r="AS36" s="858"/>
      <c r="AT36" s="858"/>
      <c r="AU36" s="858"/>
      <c r="AV36" s="858"/>
      <c r="AW36" s="858"/>
      <c r="AX36" s="858"/>
      <c r="AY36" s="858"/>
      <c r="AZ36" s="859"/>
      <c r="BA36" s="859"/>
      <c r="BB36" s="859"/>
      <c r="BC36" s="859"/>
      <c r="BD36" s="859"/>
      <c r="BE36" s="860"/>
      <c r="BF36" s="860"/>
      <c r="BG36" s="860"/>
      <c r="BH36" s="860"/>
      <c r="BI36" s="861"/>
      <c r="BJ36" s="228"/>
      <c r="BK36" s="228"/>
      <c r="BL36" s="228"/>
      <c r="BM36" s="228"/>
      <c r="BN36" s="228"/>
      <c r="BO36" s="237"/>
      <c r="BP36" s="237"/>
      <c r="BQ36" s="234">
        <v>30</v>
      </c>
      <c r="BR36" s="235"/>
      <c r="BS36" s="801"/>
      <c r="BT36" s="802"/>
      <c r="BU36" s="802"/>
      <c r="BV36" s="802"/>
      <c r="BW36" s="802"/>
      <c r="BX36" s="802"/>
      <c r="BY36" s="802"/>
      <c r="BZ36" s="802"/>
      <c r="CA36" s="802"/>
      <c r="CB36" s="802"/>
      <c r="CC36" s="802"/>
      <c r="CD36" s="802"/>
      <c r="CE36" s="802"/>
      <c r="CF36" s="802"/>
      <c r="CG36" s="803"/>
      <c r="CH36" s="804"/>
      <c r="CI36" s="805"/>
      <c r="CJ36" s="805"/>
      <c r="CK36" s="805"/>
      <c r="CL36" s="806"/>
      <c r="CM36" s="804"/>
      <c r="CN36" s="805"/>
      <c r="CO36" s="805"/>
      <c r="CP36" s="805"/>
      <c r="CQ36" s="806"/>
      <c r="CR36" s="804"/>
      <c r="CS36" s="805"/>
      <c r="CT36" s="805"/>
      <c r="CU36" s="805"/>
      <c r="CV36" s="806"/>
      <c r="CW36" s="804"/>
      <c r="CX36" s="805"/>
      <c r="CY36" s="805"/>
      <c r="CZ36" s="805"/>
      <c r="DA36" s="806"/>
      <c r="DB36" s="804"/>
      <c r="DC36" s="805"/>
      <c r="DD36" s="805"/>
      <c r="DE36" s="805"/>
      <c r="DF36" s="806"/>
      <c r="DG36" s="804"/>
      <c r="DH36" s="805"/>
      <c r="DI36" s="805"/>
      <c r="DJ36" s="805"/>
      <c r="DK36" s="806"/>
      <c r="DL36" s="804"/>
      <c r="DM36" s="805"/>
      <c r="DN36" s="805"/>
      <c r="DO36" s="805"/>
      <c r="DP36" s="806"/>
      <c r="DQ36" s="804"/>
      <c r="DR36" s="805"/>
      <c r="DS36" s="805"/>
      <c r="DT36" s="805"/>
      <c r="DU36" s="806"/>
      <c r="DV36" s="801"/>
      <c r="DW36" s="802"/>
      <c r="DX36" s="802"/>
      <c r="DY36" s="802"/>
      <c r="DZ36" s="807"/>
      <c r="EA36" s="226"/>
    </row>
    <row r="37" spans="1:131" ht="26.25" customHeight="1" x14ac:dyDescent="0.15">
      <c r="A37" s="238">
        <v>10</v>
      </c>
      <c r="B37" s="808"/>
      <c r="C37" s="809"/>
      <c r="D37" s="809"/>
      <c r="E37" s="809"/>
      <c r="F37" s="809"/>
      <c r="G37" s="809"/>
      <c r="H37" s="809"/>
      <c r="I37" s="809"/>
      <c r="J37" s="809"/>
      <c r="K37" s="809"/>
      <c r="L37" s="809"/>
      <c r="M37" s="809"/>
      <c r="N37" s="809"/>
      <c r="O37" s="809"/>
      <c r="P37" s="810"/>
      <c r="Q37" s="811"/>
      <c r="R37" s="812"/>
      <c r="S37" s="812"/>
      <c r="T37" s="812"/>
      <c r="U37" s="812"/>
      <c r="V37" s="812"/>
      <c r="W37" s="812"/>
      <c r="X37" s="812"/>
      <c r="Y37" s="812"/>
      <c r="Z37" s="812"/>
      <c r="AA37" s="812"/>
      <c r="AB37" s="812"/>
      <c r="AC37" s="812"/>
      <c r="AD37" s="812"/>
      <c r="AE37" s="813"/>
      <c r="AF37" s="814"/>
      <c r="AG37" s="815"/>
      <c r="AH37" s="815"/>
      <c r="AI37" s="815"/>
      <c r="AJ37" s="816"/>
      <c r="AK37" s="862"/>
      <c r="AL37" s="858"/>
      <c r="AM37" s="858"/>
      <c r="AN37" s="858"/>
      <c r="AO37" s="858"/>
      <c r="AP37" s="858"/>
      <c r="AQ37" s="858"/>
      <c r="AR37" s="858"/>
      <c r="AS37" s="858"/>
      <c r="AT37" s="858"/>
      <c r="AU37" s="858"/>
      <c r="AV37" s="858"/>
      <c r="AW37" s="858"/>
      <c r="AX37" s="858"/>
      <c r="AY37" s="858"/>
      <c r="AZ37" s="859"/>
      <c r="BA37" s="859"/>
      <c r="BB37" s="859"/>
      <c r="BC37" s="859"/>
      <c r="BD37" s="859"/>
      <c r="BE37" s="860"/>
      <c r="BF37" s="860"/>
      <c r="BG37" s="860"/>
      <c r="BH37" s="860"/>
      <c r="BI37" s="861"/>
      <c r="BJ37" s="228"/>
      <c r="BK37" s="228"/>
      <c r="BL37" s="228"/>
      <c r="BM37" s="228"/>
      <c r="BN37" s="228"/>
      <c r="BO37" s="237"/>
      <c r="BP37" s="237"/>
      <c r="BQ37" s="234">
        <v>31</v>
      </c>
      <c r="BR37" s="235"/>
      <c r="BS37" s="801"/>
      <c r="BT37" s="802"/>
      <c r="BU37" s="802"/>
      <c r="BV37" s="802"/>
      <c r="BW37" s="802"/>
      <c r="BX37" s="802"/>
      <c r="BY37" s="802"/>
      <c r="BZ37" s="802"/>
      <c r="CA37" s="802"/>
      <c r="CB37" s="802"/>
      <c r="CC37" s="802"/>
      <c r="CD37" s="802"/>
      <c r="CE37" s="802"/>
      <c r="CF37" s="802"/>
      <c r="CG37" s="803"/>
      <c r="CH37" s="804"/>
      <c r="CI37" s="805"/>
      <c r="CJ37" s="805"/>
      <c r="CK37" s="805"/>
      <c r="CL37" s="806"/>
      <c r="CM37" s="804"/>
      <c r="CN37" s="805"/>
      <c r="CO37" s="805"/>
      <c r="CP37" s="805"/>
      <c r="CQ37" s="806"/>
      <c r="CR37" s="804"/>
      <c r="CS37" s="805"/>
      <c r="CT37" s="805"/>
      <c r="CU37" s="805"/>
      <c r="CV37" s="806"/>
      <c r="CW37" s="804"/>
      <c r="CX37" s="805"/>
      <c r="CY37" s="805"/>
      <c r="CZ37" s="805"/>
      <c r="DA37" s="806"/>
      <c r="DB37" s="804"/>
      <c r="DC37" s="805"/>
      <c r="DD37" s="805"/>
      <c r="DE37" s="805"/>
      <c r="DF37" s="806"/>
      <c r="DG37" s="804"/>
      <c r="DH37" s="805"/>
      <c r="DI37" s="805"/>
      <c r="DJ37" s="805"/>
      <c r="DK37" s="806"/>
      <c r="DL37" s="804"/>
      <c r="DM37" s="805"/>
      <c r="DN37" s="805"/>
      <c r="DO37" s="805"/>
      <c r="DP37" s="806"/>
      <c r="DQ37" s="804"/>
      <c r="DR37" s="805"/>
      <c r="DS37" s="805"/>
      <c r="DT37" s="805"/>
      <c r="DU37" s="806"/>
      <c r="DV37" s="801"/>
      <c r="DW37" s="802"/>
      <c r="DX37" s="802"/>
      <c r="DY37" s="802"/>
      <c r="DZ37" s="807"/>
      <c r="EA37" s="226"/>
    </row>
    <row r="38" spans="1:131" ht="26.25" customHeight="1" x14ac:dyDescent="0.15">
      <c r="A38" s="238">
        <v>11</v>
      </c>
      <c r="B38" s="808"/>
      <c r="C38" s="809"/>
      <c r="D38" s="809"/>
      <c r="E38" s="809"/>
      <c r="F38" s="809"/>
      <c r="G38" s="809"/>
      <c r="H38" s="809"/>
      <c r="I38" s="809"/>
      <c r="J38" s="809"/>
      <c r="K38" s="809"/>
      <c r="L38" s="809"/>
      <c r="M38" s="809"/>
      <c r="N38" s="809"/>
      <c r="O38" s="809"/>
      <c r="P38" s="810"/>
      <c r="Q38" s="811"/>
      <c r="R38" s="812"/>
      <c r="S38" s="812"/>
      <c r="T38" s="812"/>
      <c r="U38" s="812"/>
      <c r="V38" s="812"/>
      <c r="W38" s="812"/>
      <c r="X38" s="812"/>
      <c r="Y38" s="812"/>
      <c r="Z38" s="812"/>
      <c r="AA38" s="812"/>
      <c r="AB38" s="812"/>
      <c r="AC38" s="812"/>
      <c r="AD38" s="812"/>
      <c r="AE38" s="813"/>
      <c r="AF38" s="814"/>
      <c r="AG38" s="815"/>
      <c r="AH38" s="815"/>
      <c r="AI38" s="815"/>
      <c r="AJ38" s="816"/>
      <c r="AK38" s="862"/>
      <c r="AL38" s="858"/>
      <c r="AM38" s="858"/>
      <c r="AN38" s="858"/>
      <c r="AO38" s="858"/>
      <c r="AP38" s="858"/>
      <c r="AQ38" s="858"/>
      <c r="AR38" s="858"/>
      <c r="AS38" s="858"/>
      <c r="AT38" s="858"/>
      <c r="AU38" s="858"/>
      <c r="AV38" s="858"/>
      <c r="AW38" s="858"/>
      <c r="AX38" s="858"/>
      <c r="AY38" s="858"/>
      <c r="AZ38" s="859"/>
      <c r="BA38" s="859"/>
      <c r="BB38" s="859"/>
      <c r="BC38" s="859"/>
      <c r="BD38" s="859"/>
      <c r="BE38" s="860"/>
      <c r="BF38" s="860"/>
      <c r="BG38" s="860"/>
      <c r="BH38" s="860"/>
      <c r="BI38" s="861"/>
      <c r="BJ38" s="228"/>
      <c r="BK38" s="228"/>
      <c r="BL38" s="228"/>
      <c r="BM38" s="228"/>
      <c r="BN38" s="228"/>
      <c r="BO38" s="237"/>
      <c r="BP38" s="237"/>
      <c r="BQ38" s="234">
        <v>32</v>
      </c>
      <c r="BR38" s="235"/>
      <c r="BS38" s="801"/>
      <c r="BT38" s="802"/>
      <c r="BU38" s="802"/>
      <c r="BV38" s="802"/>
      <c r="BW38" s="802"/>
      <c r="BX38" s="802"/>
      <c r="BY38" s="802"/>
      <c r="BZ38" s="802"/>
      <c r="CA38" s="802"/>
      <c r="CB38" s="802"/>
      <c r="CC38" s="802"/>
      <c r="CD38" s="802"/>
      <c r="CE38" s="802"/>
      <c r="CF38" s="802"/>
      <c r="CG38" s="803"/>
      <c r="CH38" s="804"/>
      <c r="CI38" s="805"/>
      <c r="CJ38" s="805"/>
      <c r="CK38" s="805"/>
      <c r="CL38" s="806"/>
      <c r="CM38" s="804"/>
      <c r="CN38" s="805"/>
      <c r="CO38" s="805"/>
      <c r="CP38" s="805"/>
      <c r="CQ38" s="806"/>
      <c r="CR38" s="804"/>
      <c r="CS38" s="805"/>
      <c r="CT38" s="805"/>
      <c r="CU38" s="805"/>
      <c r="CV38" s="806"/>
      <c r="CW38" s="804"/>
      <c r="CX38" s="805"/>
      <c r="CY38" s="805"/>
      <c r="CZ38" s="805"/>
      <c r="DA38" s="806"/>
      <c r="DB38" s="804"/>
      <c r="DC38" s="805"/>
      <c r="DD38" s="805"/>
      <c r="DE38" s="805"/>
      <c r="DF38" s="806"/>
      <c r="DG38" s="804"/>
      <c r="DH38" s="805"/>
      <c r="DI38" s="805"/>
      <c r="DJ38" s="805"/>
      <c r="DK38" s="806"/>
      <c r="DL38" s="804"/>
      <c r="DM38" s="805"/>
      <c r="DN38" s="805"/>
      <c r="DO38" s="805"/>
      <c r="DP38" s="806"/>
      <c r="DQ38" s="804"/>
      <c r="DR38" s="805"/>
      <c r="DS38" s="805"/>
      <c r="DT38" s="805"/>
      <c r="DU38" s="806"/>
      <c r="DV38" s="801"/>
      <c r="DW38" s="802"/>
      <c r="DX38" s="802"/>
      <c r="DY38" s="802"/>
      <c r="DZ38" s="807"/>
      <c r="EA38" s="226"/>
    </row>
    <row r="39" spans="1:131" ht="26.25" customHeight="1" x14ac:dyDescent="0.15">
      <c r="A39" s="238">
        <v>12</v>
      </c>
      <c r="B39" s="808"/>
      <c r="C39" s="809"/>
      <c r="D39" s="809"/>
      <c r="E39" s="809"/>
      <c r="F39" s="809"/>
      <c r="G39" s="809"/>
      <c r="H39" s="809"/>
      <c r="I39" s="809"/>
      <c r="J39" s="809"/>
      <c r="K39" s="809"/>
      <c r="L39" s="809"/>
      <c r="M39" s="809"/>
      <c r="N39" s="809"/>
      <c r="O39" s="809"/>
      <c r="P39" s="810"/>
      <c r="Q39" s="811"/>
      <c r="R39" s="812"/>
      <c r="S39" s="812"/>
      <c r="T39" s="812"/>
      <c r="U39" s="812"/>
      <c r="V39" s="812"/>
      <c r="W39" s="812"/>
      <c r="X39" s="812"/>
      <c r="Y39" s="812"/>
      <c r="Z39" s="812"/>
      <c r="AA39" s="812"/>
      <c r="AB39" s="812"/>
      <c r="AC39" s="812"/>
      <c r="AD39" s="812"/>
      <c r="AE39" s="813"/>
      <c r="AF39" s="814"/>
      <c r="AG39" s="815"/>
      <c r="AH39" s="815"/>
      <c r="AI39" s="815"/>
      <c r="AJ39" s="816"/>
      <c r="AK39" s="862"/>
      <c r="AL39" s="858"/>
      <c r="AM39" s="858"/>
      <c r="AN39" s="858"/>
      <c r="AO39" s="858"/>
      <c r="AP39" s="858"/>
      <c r="AQ39" s="858"/>
      <c r="AR39" s="858"/>
      <c r="AS39" s="858"/>
      <c r="AT39" s="858"/>
      <c r="AU39" s="858"/>
      <c r="AV39" s="858"/>
      <c r="AW39" s="858"/>
      <c r="AX39" s="858"/>
      <c r="AY39" s="858"/>
      <c r="AZ39" s="859"/>
      <c r="BA39" s="859"/>
      <c r="BB39" s="859"/>
      <c r="BC39" s="859"/>
      <c r="BD39" s="859"/>
      <c r="BE39" s="860"/>
      <c r="BF39" s="860"/>
      <c r="BG39" s="860"/>
      <c r="BH39" s="860"/>
      <c r="BI39" s="861"/>
      <c r="BJ39" s="228"/>
      <c r="BK39" s="228"/>
      <c r="BL39" s="228"/>
      <c r="BM39" s="228"/>
      <c r="BN39" s="228"/>
      <c r="BO39" s="237"/>
      <c r="BP39" s="237"/>
      <c r="BQ39" s="234">
        <v>33</v>
      </c>
      <c r="BR39" s="235"/>
      <c r="BS39" s="801"/>
      <c r="BT39" s="802"/>
      <c r="BU39" s="802"/>
      <c r="BV39" s="802"/>
      <c r="BW39" s="802"/>
      <c r="BX39" s="802"/>
      <c r="BY39" s="802"/>
      <c r="BZ39" s="802"/>
      <c r="CA39" s="802"/>
      <c r="CB39" s="802"/>
      <c r="CC39" s="802"/>
      <c r="CD39" s="802"/>
      <c r="CE39" s="802"/>
      <c r="CF39" s="802"/>
      <c r="CG39" s="803"/>
      <c r="CH39" s="804"/>
      <c r="CI39" s="805"/>
      <c r="CJ39" s="805"/>
      <c r="CK39" s="805"/>
      <c r="CL39" s="806"/>
      <c r="CM39" s="804"/>
      <c r="CN39" s="805"/>
      <c r="CO39" s="805"/>
      <c r="CP39" s="805"/>
      <c r="CQ39" s="806"/>
      <c r="CR39" s="804"/>
      <c r="CS39" s="805"/>
      <c r="CT39" s="805"/>
      <c r="CU39" s="805"/>
      <c r="CV39" s="806"/>
      <c r="CW39" s="804"/>
      <c r="CX39" s="805"/>
      <c r="CY39" s="805"/>
      <c r="CZ39" s="805"/>
      <c r="DA39" s="806"/>
      <c r="DB39" s="804"/>
      <c r="DC39" s="805"/>
      <c r="DD39" s="805"/>
      <c r="DE39" s="805"/>
      <c r="DF39" s="806"/>
      <c r="DG39" s="804"/>
      <c r="DH39" s="805"/>
      <c r="DI39" s="805"/>
      <c r="DJ39" s="805"/>
      <c r="DK39" s="806"/>
      <c r="DL39" s="804"/>
      <c r="DM39" s="805"/>
      <c r="DN39" s="805"/>
      <c r="DO39" s="805"/>
      <c r="DP39" s="806"/>
      <c r="DQ39" s="804"/>
      <c r="DR39" s="805"/>
      <c r="DS39" s="805"/>
      <c r="DT39" s="805"/>
      <c r="DU39" s="806"/>
      <c r="DV39" s="801"/>
      <c r="DW39" s="802"/>
      <c r="DX39" s="802"/>
      <c r="DY39" s="802"/>
      <c r="DZ39" s="807"/>
      <c r="EA39" s="226"/>
    </row>
    <row r="40" spans="1:131" ht="26.25" customHeight="1" x14ac:dyDescent="0.15">
      <c r="A40" s="234">
        <v>13</v>
      </c>
      <c r="B40" s="808"/>
      <c r="C40" s="809"/>
      <c r="D40" s="809"/>
      <c r="E40" s="809"/>
      <c r="F40" s="809"/>
      <c r="G40" s="809"/>
      <c r="H40" s="809"/>
      <c r="I40" s="809"/>
      <c r="J40" s="809"/>
      <c r="K40" s="809"/>
      <c r="L40" s="809"/>
      <c r="M40" s="809"/>
      <c r="N40" s="809"/>
      <c r="O40" s="809"/>
      <c r="P40" s="810"/>
      <c r="Q40" s="811"/>
      <c r="R40" s="812"/>
      <c r="S40" s="812"/>
      <c r="T40" s="812"/>
      <c r="U40" s="812"/>
      <c r="V40" s="812"/>
      <c r="W40" s="812"/>
      <c r="X40" s="812"/>
      <c r="Y40" s="812"/>
      <c r="Z40" s="812"/>
      <c r="AA40" s="812"/>
      <c r="AB40" s="812"/>
      <c r="AC40" s="812"/>
      <c r="AD40" s="812"/>
      <c r="AE40" s="813"/>
      <c r="AF40" s="814"/>
      <c r="AG40" s="815"/>
      <c r="AH40" s="815"/>
      <c r="AI40" s="815"/>
      <c r="AJ40" s="816"/>
      <c r="AK40" s="862"/>
      <c r="AL40" s="858"/>
      <c r="AM40" s="858"/>
      <c r="AN40" s="858"/>
      <c r="AO40" s="858"/>
      <c r="AP40" s="858"/>
      <c r="AQ40" s="858"/>
      <c r="AR40" s="858"/>
      <c r="AS40" s="858"/>
      <c r="AT40" s="858"/>
      <c r="AU40" s="858"/>
      <c r="AV40" s="858"/>
      <c r="AW40" s="858"/>
      <c r="AX40" s="858"/>
      <c r="AY40" s="858"/>
      <c r="AZ40" s="859"/>
      <c r="BA40" s="859"/>
      <c r="BB40" s="859"/>
      <c r="BC40" s="859"/>
      <c r="BD40" s="859"/>
      <c r="BE40" s="860"/>
      <c r="BF40" s="860"/>
      <c r="BG40" s="860"/>
      <c r="BH40" s="860"/>
      <c r="BI40" s="861"/>
      <c r="BJ40" s="228"/>
      <c r="BK40" s="228"/>
      <c r="BL40" s="228"/>
      <c r="BM40" s="228"/>
      <c r="BN40" s="228"/>
      <c r="BO40" s="237"/>
      <c r="BP40" s="237"/>
      <c r="BQ40" s="234">
        <v>34</v>
      </c>
      <c r="BR40" s="235"/>
      <c r="BS40" s="801"/>
      <c r="BT40" s="802"/>
      <c r="BU40" s="802"/>
      <c r="BV40" s="802"/>
      <c r="BW40" s="802"/>
      <c r="BX40" s="802"/>
      <c r="BY40" s="802"/>
      <c r="BZ40" s="802"/>
      <c r="CA40" s="802"/>
      <c r="CB40" s="802"/>
      <c r="CC40" s="802"/>
      <c r="CD40" s="802"/>
      <c r="CE40" s="802"/>
      <c r="CF40" s="802"/>
      <c r="CG40" s="803"/>
      <c r="CH40" s="804"/>
      <c r="CI40" s="805"/>
      <c r="CJ40" s="805"/>
      <c r="CK40" s="805"/>
      <c r="CL40" s="806"/>
      <c r="CM40" s="804"/>
      <c r="CN40" s="805"/>
      <c r="CO40" s="805"/>
      <c r="CP40" s="805"/>
      <c r="CQ40" s="806"/>
      <c r="CR40" s="804"/>
      <c r="CS40" s="805"/>
      <c r="CT40" s="805"/>
      <c r="CU40" s="805"/>
      <c r="CV40" s="806"/>
      <c r="CW40" s="804"/>
      <c r="CX40" s="805"/>
      <c r="CY40" s="805"/>
      <c r="CZ40" s="805"/>
      <c r="DA40" s="806"/>
      <c r="DB40" s="804"/>
      <c r="DC40" s="805"/>
      <c r="DD40" s="805"/>
      <c r="DE40" s="805"/>
      <c r="DF40" s="806"/>
      <c r="DG40" s="804"/>
      <c r="DH40" s="805"/>
      <c r="DI40" s="805"/>
      <c r="DJ40" s="805"/>
      <c r="DK40" s="806"/>
      <c r="DL40" s="804"/>
      <c r="DM40" s="805"/>
      <c r="DN40" s="805"/>
      <c r="DO40" s="805"/>
      <c r="DP40" s="806"/>
      <c r="DQ40" s="804"/>
      <c r="DR40" s="805"/>
      <c r="DS40" s="805"/>
      <c r="DT40" s="805"/>
      <c r="DU40" s="806"/>
      <c r="DV40" s="801"/>
      <c r="DW40" s="802"/>
      <c r="DX40" s="802"/>
      <c r="DY40" s="802"/>
      <c r="DZ40" s="807"/>
      <c r="EA40" s="226"/>
    </row>
    <row r="41" spans="1:131" ht="26.25" customHeight="1" x14ac:dyDescent="0.15">
      <c r="A41" s="234">
        <v>14</v>
      </c>
      <c r="B41" s="808"/>
      <c r="C41" s="809"/>
      <c r="D41" s="809"/>
      <c r="E41" s="809"/>
      <c r="F41" s="809"/>
      <c r="G41" s="809"/>
      <c r="H41" s="809"/>
      <c r="I41" s="809"/>
      <c r="J41" s="809"/>
      <c r="K41" s="809"/>
      <c r="L41" s="809"/>
      <c r="M41" s="809"/>
      <c r="N41" s="809"/>
      <c r="O41" s="809"/>
      <c r="P41" s="810"/>
      <c r="Q41" s="811"/>
      <c r="R41" s="812"/>
      <c r="S41" s="812"/>
      <c r="T41" s="812"/>
      <c r="U41" s="812"/>
      <c r="V41" s="812"/>
      <c r="W41" s="812"/>
      <c r="X41" s="812"/>
      <c r="Y41" s="812"/>
      <c r="Z41" s="812"/>
      <c r="AA41" s="812"/>
      <c r="AB41" s="812"/>
      <c r="AC41" s="812"/>
      <c r="AD41" s="812"/>
      <c r="AE41" s="813"/>
      <c r="AF41" s="814"/>
      <c r="AG41" s="815"/>
      <c r="AH41" s="815"/>
      <c r="AI41" s="815"/>
      <c r="AJ41" s="816"/>
      <c r="AK41" s="862"/>
      <c r="AL41" s="858"/>
      <c r="AM41" s="858"/>
      <c r="AN41" s="858"/>
      <c r="AO41" s="858"/>
      <c r="AP41" s="858"/>
      <c r="AQ41" s="858"/>
      <c r="AR41" s="858"/>
      <c r="AS41" s="858"/>
      <c r="AT41" s="858"/>
      <c r="AU41" s="858"/>
      <c r="AV41" s="858"/>
      <c r="AW41" s="858"/>
      <c r="AX41" s="858"/>
      <c r="AY41" s="858"/>
      <c r="AZ41" s="859"/>
      <c r="BA41" s="859"/>
      <c r="BB41" s="859"/>
      <c r="BC41" s="859"/>
      <c r="BD41" s="859"/>
      <c r="BE41" s="860"/>
      <c r="BF41" s="860"/>
      <c r="BG41" s="860"/>
      <c r="BH41" s="860"/>
      <c r="BI41" s="861"/>
      <c r="BJ41" s="228"/>
      <c r="BK41" s="228"/>
      <c r="BL41" s="228"/>
      <c r="BM41" s="228"/>
      <c r="BN41" s="228"/>
      <c r="BO41" s="237"/>
      <c r="BP41" s="237"/>
      <c r="BQ41" s="234">
        <v>35</v>
      </c>
      <c r="BR41" s="235"/>
      <c r="BS41" s="801"/>
      <c r="BT41" s="802"/>
      <c r="BU41" s="802"/>
      <c r="BV41" s="802"/>
      <c r="BW41" s="802"/>
      <c r="BX41" s="802"/>
      <c r="BY41" s="802"/>
      <c r="BZ41" s="802"/>
      <c r="CA41" s="802"/>
      <c r="CB41" s="802"/>
      <c r="CC41" s="802"/>
      <c r="CD41" s="802"/>
      <c r="CE41" s="802"/>
      <c r="CF41" s="802"/>
      <c r="CG41" s="803"/>
      <c r="CH41" s="804"/>
      <c r="CI41" s="805"/>
      <c r="CJ41" s="805"/>
      <c r="CK41" s="805"/>
      <c r="CL41" s="806"/>
      <c r="CM41" s="804"/>
      <c r="CN41" s="805"/>
      <c r="CO41" s="805"/>
      <c r="CP41" s="805"/>
      <c r="CQ41" s="806"/>
      <c r="CR41" s="804"/>
      <c r="CS41" s="805"/>
      <c r="CT41" s="805"/>
      <c r="CU41" s="805"/>
      <c r="CV41" s="806"/>
      <c r="CW41" s="804"/>
      <c r="CX41" s="805"/>
      <c r="CY41" s="805"/>
      <c r="CZ41" s="805"/>
      <c r="DA41" s="806"/>
      <c r="DB41" s="804"/>
      <c r="DC41" s="805"/>
      <c r="DD41" s="805"/>
      <c r="DE41" s="805"/>
      <c r="DF41" s="806"/>
      <c r="DG41" s="804"/>
      <c r="DH41" s="805"/>
      <c r="DI41" s="805"/>
      <c r="DJ41" s="805"/>
      <c r="DK41" s="806"/>
      <c r="DL41" s="804"/>
      <c r="DM41" s="805"/>
      <c r="DN41" s="805"/>
      <c r="DO41" s="805"/>
      <c r="DP41" s="806"/>
      <c r="DQ41" s="804"/>
      <c r="DR41" s="805"/>
      <c r="DS41" s="805"/>
      <c r="DT41" s="805"/>
      <c r="DU41" s="806"/>
      <c r="DV41" s="801"/>
      <c r="DW41" s="802"/>
      <c r="DX41" s="802"/>
      <c r="DY41" s="802"/>
      <c r="DZ41" s="807"/>
      <c r="EA41" s="226"/>
    </row>
    <row r="42" spans="1:131" ht="26.25" customHeight="1" x14ac:dyDescent="0.15">
      <c r="A42" s="234">
        <v>15</v>
      </c>
      <c r="B42" s="808"/>
      <c r="C42" s="809"/>
      <c r="D42" s="809"/>
      <c r="E42" s="809"/>
      <c r="F42" s="809"/>
      <c r="G42" s="809"/>
      <c r="H42" s="809"/>
      <c r="I42" s="809"/>
      <c r="J42" s="809"/>
      <c r="K42" s="809"/>
      <c r="L42" s="809"/>
      <c r="M42" s="809"/>
      <c r="N42" s="809"/>
      <c r="O42" s="809"/>
      <c r="P42" s="810"/>
      <c r="Q42" s="811"/>
      <c r="R42" s="812"/>
      <c r="S42" s="812"/>
      <c r="T42" s="812"/>
      <c r="U42" s="812"/>
      <c r="V42" s="812"/>
      <c r="W42" s="812"/>
      <c r="X42" s="812"/>
      <c r="Y42" s="812"/>
      <c r="Z42" s="812"/>
      <c r="AA42" s="812"/>
      <c r="AB42" s="812"/>
      <c r="AC42" s="812"/>
      <c r="AD42" s="812"/>
      <c r="AE42" s="813"/>
      <c r="AF42" s="814"/>
      <c r="AG42" s="815"/>
      <c r="AH42" s="815"/>
      <c r="AI42" s="815"/>
      <c r="AJ42" s="816"/>
      <c r="AK42" s="862"/>
      <c r="AL42" s="858"/>
      <c r="AM42" s="858"/>
      <c r="AN42" s="858"/>
      <c r="AO42" s="858"/>
      <c r="AP42" s="858"/>
      <c r="AQ42" s="858"/>
      <c r="AR42" s="858"/>
      <c r="AS42" s="858"/>
      <c r="AT42" s="858"/>
      <c r="AU42" s="858"/>
      <c r="AV42" s="858"/>
      <c r="AW42" s="858"/>
      <c r="AX42" s="858"/>
      <c r="AY42" s="858"/>
      <c r="AZ42" s="859"/>
      <c r="BA42" s="859"/>
      <c r="BB42" s="859"/>
      <c r="BC42" s="859"/>
      <c r="BD42" s="859"/>
      <c r="BE42" s="860"/>
      <c r="BF42" s="860"/>
      <c r="BG42" s="860"/>
      <c r="BH42" s="860"/>
      <c r="BI42" s="861"/>
      <c r="BJ42" s="228"/>
      <c r="BK42" s="228"/>
      <c r="BL42" s="228"/>
      <c r="BM42" s="228"/>
      <c r="BN42" s="228"/>
      <c r="BO42" s="237"/>
      <c r="BP42" s="237"/>
      <c r="BQ42" s="234">
        <v>36</v>
      </c>
      <c r="BR42" s="235"/>
      <c r="BS42" s="801"/>
      <c r="BT42" s="802"/>
      <c r="BU42" s="802"/>
      <c r="BV42" s="802"/>
      <c r="BW42" s="802"/>
      <c r="BX42" s="802"/>
      <c r="BY42" s="802"/>
      <c r="BZ42" s="802"/>
      <c r="CA42" s="802"/>
      <c r="CB42" s="802"/>
      <c r="CC42" s="802"/>
      <c r="CD42" s="802"/>
      <c r="CE42" s="802"/>
      <c r="CF42" s="802"/>
      <c r="CG42" s="803"/>
      <c r="CH42" s="804"/>
      <c r="CI42" s="805"/>
      <c r="CJ42" s="805"/>
      <c r="CK42" s="805"/>
      <c r="CL42" s="806"/>
      <c r="CM42" s="804"/>
      <c r="CN42" s="805"/>
      <c r="CO42" s="805"/>
      <c r="CP42" s="805"/>
      <c r="CQ42" s="806"/>
      <c r="CR42" s="804"/>
      <c r="CS42" s="805"/>
      <c r="CT42" s="805"/>
      <c r="CU42" s="805"/>
      <c r="CV42" s="806"/>
      <c r="CW42" s="804"/>
      <c r="CX42" s="805"/>
      <c r="CY42" s="805"/>
      <c r="CZ42" s="805"/>
      <c r="DA42" s="806"/>
      <c r="DB42" s="804"/>
      <c r="DC42" s="805"/>
      <c r="DD42" s="805"/>
      <c r="DE42" s="805"/>
      <c r="DF42" s="806"/>
      <c r="DG42" s="804"/>
      <c r="DH42" s="805"/>
      <c r="DI42" s="805"/>
      <c r="DJ42" s="805"/>
      <c r="DK42" s="806"/>
      <c r="DL42" s="804"/>
      <c r="DM42" s="805"/>
      <c r="DN42" s="805"/>
      <c r="DO42" s="805"/>
      <c r="DP42" s="806"/>
      <c r="DQ42" s="804"/>
      <c r="DR42" s="805"/>
      <c r="DS42" s="805"/>
      <c r="DT42" s="805"/>
      <c r="DU42" s="806"/>
      <c r="DV42" s="801"/>
      <c r="DW42" s="802"/>
      <c r="DX42" s="802"/>
      <c r="DY42" s="802"/>
      <c r="DZ42" s="807"/>
      <c r="EA42" s="226"/>
    </row>
    <row r="43" spans="1:131" ht="26.25" customHeight="1" x14ac:dyDescent="0.15">
      <c r="A43" s="234">
        <v>16</v>
      </c>
      <c r="B43" s="808"/>
      <c r="C43" s="809"/>
      <c r="D43" s="809"/>
      <c r="E43" s="809"/>
      <c r="F43" s="809"/>
      <c r="G43" s="809"/>
      <c r="H43" s="809"/>
      <c r="I43" s="809"/>
      <c r="J43" s="809"/>
      <c r="K43" s="809"/>
      <c r="L43" s="809"/>
      <c r="M43" s="809"/>
      <c r="N43" s="809"/>
      <c r="O43" s="809"/>
      <c r="P43" s="810"/>
      <c r="Q43" s="811"/>
      <c r="R43" s="812"/>
      <c r="S43" s="812"/>
      <c r="T43" s="812"/>
      <c r="U43" s="812"/>
      <c r="V43" s="812"/>
      <c r="W43" s="812"/>
      <c r="X43" s="812"/>
      <c r="Y43" s="812"/>
      <c r="Z43" s="812"/>
      <c r="AA43" s="812"/>
      <c r="AB43" s="812"/>
      <c r="AC43" s="812"/>
      <c r="AD43" s="812"/>
      <c r="AE43" s="813"/>
      <c r="AF43" s="814"/>
      <c r="AG43" s="815"/>
      <c r="AH43" s="815"/>
      <c r="AI43" s="815"/>
      <c r="AJ43" s="816"/>
      <c r="AK43" s="862"/>
      <c r="AL43" s="858"/>
      <c r="AM43" s="858"/>
      <c r="AN43" s="858"/>
      <c r="AO43" s="858"/>
      <c r="AP43" s="858"/>
      <c r="AQ43" s="858"/>
      <c r="AR43" s="858"/>
      <c r="AS43" s="858"/>
      <c r="AT43" s="858"/>
      <c r="AU43" s="858"/>
      <c r="AV43" s="858"/>
      <c r="AW43" s="858"/>
      <c r="AX43" s="858"/>
      <c r="AY43" s="858"/>
      <c r="AZ43" s="859"/>
      <c r="BA43" s="859"/>
      <c r="BB43" s="859"/>
      <c r="BC43" s="859"/>
      <c r="BD43" s="859"/>
      <c r="BE43" s="860"/>
      <c r="BF43" s="860"/>
      <c r="BG43" s="860"/>
      <c r="BH43" s="860"/>
      <c r="BI43" s="861"/>
      <c r="BJ43" s="228"/>
      <c r="BK43" s="228"/>
      <c r="BL43" s="228"/>
      <c r="BM43" s="228"/>
      <c r="BN43" s="228"/>
      <c r="BO43" s="237"/>
      <c r="BP43" s="237"/>
      <c r="BQ43" s="234">
        <v>37</v>
      </c>
      <c r="BR43" s="235"/>
      <c r="BS43" s="801"/>
      <c r="BT43" s="802"/>
      <c r="BU43" s="802"/>
      <c r="BV43" s="802"/>
      <c r="BW43" s="802"/>
      <c r="BX43" s="802"/>
      <c r="BY43" s="802"/>
      <c r="BZ43" s="802"/>
      <c r="CA43" s="802"/>
      <c r="CB43" s="802"/>
      <c r="CC43" s="802"/>
      <c r="CD43" s="802"/>
      <c r="CE43" s="802"/>
      <c r="CF43" s="802"/>
      <c r="CG43" s="803"/>
      <c r="CH43" s="804"/>
      <c r="CI43" s="805"/>
      <c r="CJ43" s="805"/>
      <c r="CK43" s="805"/>
      <c r="CL43" s="806"/>
      <c r="CM43" s="804"/>
      <c r="CN43" s="805"/>
      <c r="CO43" s="805"/>
      <c r="CP43" s="805"/>
      <c r="CQ43" s="806"/>
      <c r="CR43" s="804"/>
      <c r="CS43" s="805"/>
      <c r="CT43" s="805"/>
      <c r="CU43" s="805"/>
      <c r="CV43" s="806"/>
      <c r="CW43" s="804"/>
      <c r="CX43" s="805"/>
      <c r="CY43" s="805"/>
      <c r="CZ43" s="805"/>
      <c r="DA43" s="806"/>
      <c r="DB43" s="804"/>
      <c r="DC43" s="805"/>
      <c r="DD43" s="805"/>
      <c r="DE43" s="805"/>
      <c r="DF43" s="806"/>
      <c r="DG43" s="804"/>
      <c r="DH43" s="805"/>
      <c r="DI43" s="805"/>
      <c r="DJ43" s="805"/>
      <c r="DK43" s="806"/>
      <c r="DL43" s="804"/>
      <c r="DM43" s="805"/>
      <c r="DN43" s="805"/>
      <c r="DO43" s="805"/>
      <c r="DP43" s="806"/>
      <c r="DQ43" s="804"/>
      <c r="DR43" s="805"/>
      <c r="DS43" s="805"/>
      <c r="DT43" s="805"/>
      <c r="DU43" s="806"/>
      <c r="DV43" s="801"/>
      <c r="DW43" s="802"/>
      <c r="DX43" s="802"/>
      <c r="DY43" s="802"/>
      <c r="DZ43" s="807"/>
      <c r="EA43" s="226"/>
    </row>
    <row r="44" spans="1:131" ht="26.25" customHeight="1" x14ac:dyDescent="0.15">
      <c r="A44" s="234">
        <v>17</v>
      </c>
      <c r="B44" s="808"/>
      <c r="C44" s="809"/>
      <c r="D44" s="809"/>
      <c r="E44" s="809"/>
      <c r="F44" s="809"/>
      <c r="G44" s="809"/>
      <c r="H44" s="809"/>
      <c r="I44" s="809"/>
      <c r="J44" s="809"/>
      <c r="K44" s="809"/>
      <c r="L44" s="809"/>
      <c r="M44" s="809"/>
      <c r="N44" s="809"/>
      <c r="O44" s="809"/>
      <c r="P44" s="810"/>
      <c r="Q44" s="811"/>
      <c r="R44" s="812"/>
      <c r="S44" s="812"/>
      <c r="T44" s="812"/>
      <c r="U44" s="812"/>
      <c r="V44" s="812"/>
      <c r="W44" s="812"/>
      <c r="X44" s="812"/>
      <c r="Y44" s="812"/>
      <c r="Z44" s="812"/>
      <c r="AA44" s="812"/>
      <c r="AB44" s="812"/>
      <c r="AC44" s="812"/>
      <c r="AD44" s="812"/>
      <c r="AE44" s="813"/>
      <c r="AF44" s="814"/>
      <c r="AG44" s="815"/>
      <c r="AH44" s="815"/>
      <c r="AI44" s="815"/>
      <c r="AJ44" s="816"/>
      <c r="AK44" s="862"/>
      <c r="AL44" s="858"/>
      <c r="AM44" s="858"/>
      <c r="AN44" s="858"/>
      <c r="AO44" s="858"/>
      <c r="AP44" s="858"/>
      <c r="AQ44" s="858"/>
      <c r="AR44" s="858"/>
      <c r="AS44" s="858"/>
      <c r="AT44" s="858"/>
      <c r="AU44" s="858"/>
      <c r="AV44" s="858"/>
      <c r="AW44" s="858"/>
      <c r="AX44" s="858"/>
      <c r="AY44" s="858"/>
      <c r="AZ44" s="859"/>
      <c r="BA44" s="859"/>
      <c r="BB44" s="859"/>
      <c r="BC44" s="859"/>
      <c r="BD44" s="859"/>
      <c r="BE44" s="860"/>
      <c r="BF44" s="860"/>
      <c r="BG44" s="860"/>
      <c r="BH44" s="860"/>
      <c r="BI44" s="861"/>
      <c r="BJ44" s="228"/>
      <c r="BK44" s="228"/>
      <c r="BL44" s="228"/>
      <c r="BM44" s="228"/>
      <c r="BN44" s="228"/>
      <c r="BO44" s="237"/>
      <c r="BP44" s="237"/>
      <c r="BQ44" s="234">
        <v>38</v>
      </c>
      <c r="BR44" s="235"/>
      <c r="BS44" s="801"/>
      <c r="BT44" s="802"/>
      <c r="BU44" s="802"/>
      <c r="BV44" s="802"/>
      <c r="BW44" s="802"/>
      <c r="BX44" s="802"/>
      <c r="BY44" s="802"/>
      <c r="BZ44" s="802"/>
      <c r="CA44" s="802"/>
      <c r="CB44" s="802"/>
      <c r="CC44" s="802"/>
      <c r="CD44" s="802"/>
      <c r="CE44" s="802"/>
      <c r="CF44" s="802"/>
      <c r="CG44" s="803"/>
      <c r="CH44" s="804"/>
      <c r="CI44" s="805"/>
      <c r="CJ44" s="805"/>
      <c r="CK44" s="805"/>
      <c r="CL44" s="806"/>
      <c r="CM44" s="804"/>
      <c r="CN44" s="805"/>
      <c r="CO44" s="805"/>
      <c r="CP44" s="805"/>
      <c r="CQ44" s="806"/>
      <c r="CR44" s="804"/>
      <c r="CS44" s="805"/>
      <c r="CT44" s="805"/>
      <c r="CU44" s="805"/>
      <c r="CV44" s="806"/>
      <c r="CW44" s="804"/>
      <c r="CX44" s="805"/>
      <c r="CY44" s="805"/>
      <c r="CZ44" s="805"/>
      <c r="DA44" s="806"/>
      <c r="DB44" s="804"/>
      <c r="DC44" s="805"/>
      <c r="DD44" s="805"/>
      <c r="DE44" s="805"/>
      <c r="DF44" s="806"/>
      <c r="DG44" s="804"/>
      <c r="DH44" s="805"/>
      <c r="DI44" s="805"/>
      <c r="DJ44" s="805"/>
      <c r="DK44" s="806"/>
      <c r="DL44" s="804"/>
      <c r="DM44" s="805"/>
      <c r="DN44" s="805"/>
      <c r="DO44" s="805"/>
      <c r="DP44" s="806"/>
      <c r="DQ44" s="804"/>
      <c r="DR44" s="805"/>
      <c r="DS44" s="805"/>
      <c r="DT44" s="805"/>
      <c r="DU44" s="806"/>
      <c r="DV44" s="801"/>
      <c r="DW44" s="802"/>
      <c r="DX44" s="802"/>
      <c r="DY44" s="802"/>
      <c r="DZ44" s="807"/>
      <c r="EA44" s="226"/>
    </row>
    <row r="45" spans="1:131" ht="26.25" customHeight="1" x14ac:dyDescent="0.15">
      <c r="A45" s="234">
        <v>18</v>
      </c>
      <c r="B45" s="808"/>
      <c r="C45" s="809"/>
      <c r="D45" s="809"/>
      <c r="E45" s="809"/>
      <c r="F45" s="809"/>
      <c r="G45" s="809"/>
      <c r="H45" s="809"/>
      <c r="I45" s="809"/>
      <c r="J45" s="809"/>
      <c r="K45" s="809"/>
      <c r="L45" s="809"/>
      <c r="M45" s="809"/>
      <c r="N45" s="809"/>
      <c r="O45" s="809"/>
      <c r="P45" s="810"/>
      <c r="Q45" s="811"/>
      <c r="R45" s="812"/>
      <c r="S45" s="812"/>
      <c r="T45" s="812"/>
      <c r="U45" s="812"/>
      <c r="V45" s="812"/>
      <c r="W45" s="812"/>
      <c r="X45" s="812"/>
      <c r="Y45" s="812"/>
      <c r="Z45" s="812"/>
      <c r="AA45" s="812"/>
      <c r="AB45" s="812"/>
      <c r="AC45" s="812"/>
      <c r="AD45" s="812"/>
      <c r="AE45" s="813"/>
      <c r="AF45" s="814"/>
      <c r="AG45" s="815"/>
      <c r="AH45" s="815"/>
      <c r="AI45" s="815"/>
      <c r="AJ45" s="816"/>
      <c r="AK45" s="862"/>
      <c r="AL45" s="858"/>
      <c r="AM45" s="858"/>
      <c r="AN45" s="858"/>
      <c r="AO45" s="858"/>
      <c r="AP45" s="858"/>
      <c r="AQ45" s="858"/>
      <c r="AR45" s="858"/>
      <c r="AS45" s="858"/>
      <c r="AT45" s="858"/>
      <c r="AU45" s="858"/>
      <c r="AV45" s="858"/>
      <c r="AW45" s="858"/>
      <c r="AX45" s="858"/>
      <c r="AY45" s="858"/>
      <c r="AZ45" s="859"/>
      <c r="BA45" s="859"/>
      <c r="BB45" s="859"/>
      <c r="BC45" s="859"/>
      <c r="BD45" s="859"/>
      <c r="BE45" s="860"/>
      <c r="BF45" s="860"/>
      <c r="BG45" s="860"/>
      <c r="BH45" s="860"/>
      <c r="BI45" s="861"/>
      <c r="BJ45" s="228"/>
      <c r="BK45" s="228"/>
      <c r="BL45" s="228"/>
      <c r="BM45" s="228"/>
      <c r="BN45" s="228"/>
      <c r="BO45" s="237"/>
      <c r="BP45" s="237"/>
      <c r="BQ45" s="234">
        <v>39</v>
      </c>
      <c r="BR45" s="235"/>
      <c r="BS45" s="801"/>
      <c r="BT45" s="802"/>
      <c r="BU45" s="802"/>
      <c r="BV45" s="802"/>
      <c r="BW45" s="802"/>
      <c r="BX45" s="802"/>
      <c r="BY45" s="802"/>
      <c r="BZ45" s="802"/>
      <c r="CA45" s="802"/>
      <c r="CB45" s="802"/>
      <c r="CC45" s="802"/>
      <c r="CD45" s="802"/>
      <c r="CE45" s="802"/>
      <c r="CF45" s="802"/>
      <c r="CG45" s="803"/>
      <c r="CH45" s="804"/>
      <c r="CI45" s="805"/>
      <c r="CJ45" s="805"/>
      <c r="CK45" s="805"/>
      <c r="CL45" s="806"/>
      <c r="CM45" s="804"/>
      <c r="CN45" s="805"/>
      <c r="CO45" s="805"/>
      <c r="CP45" s="805"/>
      <c r="CQ45" s="806"/>
      <c r="CR45" s="804"/>
      <c r="CS45" s="805"/>
      <c r="CT45" s="805"/>
      <c r="CU45" s="805"/>
      <c r="CV45" s="806"/>
      <c r="CW45" s="804"/>
      <c r="CX45" s="805"/>
      <c r="CY45" s="805"/>
      <c r="CZ45" s="805"/>
      <c r="DA45" s="806"/>
      <c r="DB45" s="804"/>
      <c r="DC45" s="805"/>
      <c r="DD45" s="805"/>
      <c r="DE45" s="805"/>
      <c r="DF45" s="806"/>
      <c r="DG45" s="804"/>
      <c r="DH45" s="805"/>
      <c r="DI45" s="805"/>
      <c r="DJ45" s="805"/>
      <c r="DK45" s="806"/>
      <c r="DL45" s="804"/>
      <c r="DM45" s="805"/>
      <c r="DN45" s="805"/>
      <c r="DO45" s="805"/>
      <c r="DP45" s="806"/>
      <c r="DQ45" s="804"/>
      <c r="DR45" s="805"/>
      <c r="DS45" s="805"/>
      <c r="DT45" s="805"/>
      <c r="DU45" s="806"/>
      <c r="DV45" s="801"/>
      <c r="DW45" s="802"/>
      <c r="DX45" s="802"/>
      <c r="DY45" s="802"/>
      <c r="DZ45" s="807"/>
      <c r="EA45" s="226"/>
    </row>
    <row r="46" spans="1:131" ht="26.25" customHeight="1" x14ac:dyDescent="0.15">
      <c r="A46" s="234">
        <v>19</v>
      </c>
      <c r="B46" s="808"/>
      <c r="C46" s="809"/>
      <c r="D46" s="809"/>
      <c r="E46" s="809"/>
      <c r="F46" s="809"/>
      <c r="G46" s="809"/>
      <c r="H46" s="809"/>
      <c r="I46" s="809"/>
      <c r="J46" s="809"/>
      <c r="K46" s="809"/>
      <c r="L46" s="809"/>
      <c r="M46" s="809"/>
      <c r="N46" s="809"/>
      <c r="O46" s="809"/>
      <c r="P46" s="810"/>
      <c r="Q46" s="811"/>
      <c r="R46" s="812"/>
      <c r="S46" s="812"/>
      <c r="T46" s="812"/>
      <c r="U46" s="812"/>
      <c r="V46" s="812"/>
      <c r="W46" s="812"/>
      <c r="X46" s="812"/>
      <c r="Y46" s="812"/>
      <c r="Z46" s="812"/>
      <c r="AA46" s="812"/>
      <c r="AB46" s="812"/>
      <c r="AC46" s="812"/>
      <c r="AD46" s="812"/>
      <c r="AE46" s="813"/>
      <c r="AF46" s="814"/>
      <c r="AG46" s="815"/>
      <c r="AH46" s="815"/>
      <c r="AI46" s="815"/>
      <c r="AJ46" s="816"/>
      <c r="AK46" s="862"/>
      <c r="AL46" s="858"/>
      <c r="AM46" s="858"/>
      <c r="AN46" s="858"/>
      <c r="AO46" s="858"/>
      <c r="AP46" s="858"/>
      <c r="AQ46" s="858"/>
      <c r="AR46" s="858"/>
      <c r="AS46" s="858"/>
      <c r="AT46" s="858"/>
      <c r="AU46" s="858"/>
      <c r="AV46" s="858"/>
      <c r="AW46" s="858"/>
      <c r="AX46" s="858"/>
      <c r="AY46" s="858"/>
      <c r="AZ46" s="859"/>
      <c r="BA46" s="859"/>
      <c r="BB46" s="859"/>
      <c r="BC46" s="859"/>
      <c r="BD46" s="859"/>
      <c r="BE46" s="860"/>
      <c r="BF46" s="860"/>
      <c r="BG46" s="860"/>
      <c r="BH46" s="860"/>
      <c r="BI46" s="861"/>
      <c r="BJ46" s="228"/>
      <c r="BK46" s="228"/>
      <c r="BL46" s="228"/>
      <c r="BM46" s="228"/>
      <c r="BN46" s="228"/>
      <c r="BO46" s="237"/>
      <c r="BP46" s="237"/>
      <c r="BQ46" s="234">
        <v>40</v>
      </c>
      <c r="BR46" s="235"/>
      <c r="BS46" s="801"/>
      <c r="BT46" s="802"/>
      <c r="BU46" s="802"/>
      <c r="BV46" s="802"/>
      <c r="BW46" s="802"/>
      <c r="BX46" s="802"/>
      <c r="BY46" s="802"/>
      <c r="BZ46" s="802"/>
      <c r="CA46" s="802"/>
      <c r="CB46" s="802"/>
      <c r="CC46" s="802"/>
      <c r="CD46" s="802"/>
      <c r="CE46" s="802"/>
      <c r="CF46" s="802"/>
      <c r="CG46" s="803"/>
      <c r="CH46" s="804"/>
      <c r="CI46" s="805"/>
      <c r="CJ46" s="805"/>
      <c r="CK46" s="805"/>
      <c r="CL46" s="806"/>
      <c r="CM46" s="804"/>
      <c r="CN46" s="805"/>
      <c r="CO46" s="805"/>
      <c r="CP46" s="805"/>
      <c r="CQ46" s="806"/>
      <c r="CR46" s="804"/>
      <c r="CS46" s="805"/>
      <c r="CT46" s="805"/>
      <c r="CU46" s="805"/>
      <c r="CV46" s="806"/>
      <c r="CW46" s="804"/>
      <c r="CX46" s="805"/>
      <c r="CY46" s="805"/>
      <c r="CZ46" s="805"/>
      <c r="DA46" s="806"/>
      <c r="DB46" s="804"/>
      <c r="DC46" s="805"/>
      <c r="DD46" s="805"/>
      <c r="DE46" s="805"/>
      <c r="DF46" s="806"/>
      <c r="DG46" s="804"/>
      <c r="DH46" s="805"/>
      <c r="DI46" s="805"/>
      <c r="DJ46" s="805"/>
      <c r="DK46" s="806"/>
      <c r="DL46" s="804"/>
      <c r="DM46" s="805"/>
      <c r="DN46" s="805"/>
      <c r="DO46" s="805"/>
      <c r="DP46" s="806"/>
      <c r="DQ46" s="804"/>
      <c r="DR46" s="805"/>
      <c r="DS46" s="805"/>
      <c r="DT46" s="805"/>
      <c r="DU46" s="806"/>
      <c r="DV46" s="801"/>
      <c r="DW46" s="802"/>
      <c r="DX46" s="802"/>
      <c r="DY46" s="802"/>
      <c r="DZ46" s="807"/>
      <c r="EA46" s="226"/>
    </row>
    <row r="47" spans="1:131" ht="26.25" customHeight="1" x14ac:dyDescent="0.15">
      <c r="A47" s="234">
        <v>20</v>
      </c>
      <c r="B47" s="808"/>
      <c r="C47" s="809"/>
      <c r="D47" s="809"/>
      <c r="E47" s="809"/>
      <c r="F47" s="809"/>
      <c r="G47" s="809"/>
      <c r="H47" s="809"/>
      <c r="I47" s="809"/>
      <c r="J47" s="809"/>
      <c r="K47" s="809"/>
      <c r="L47" s="809"/>
      <c r="M47" s="809"/>
      <c r="N47" s="809"/>
      <c r="O47" s="809"/>
      <c r="P47" s="810"/>
      <c r="Q47" s="811"/>
      <c r="R47" s="812"/>
      <c r="S47" s="812"/>
      <c r="T47" s="812"/>
      <c r="U47" s="812"/>
      <c r="V47" s="812"/>
      <c r="W47" s="812"/>
      <c r="X47" s="812"/>
      <c r="Y47" s="812"/>
      <c r="Z47" s="812"/>
      <c r="AA47" s="812"/>
      <c r="AB47" s="812"/>
      <c r="AC47" s="812"/>
      <c r="AD47" s="812"/>
      <c r="AE47" s="813"/>
      <c r="AF47" s="814"/>
      <c r="AG47" s="815"/>
      <c r="AH47" s="815"/>
      <c r="AI47" s="815"/>
      <c r="AJ47" s="816"/>
      <c r="AK47" s="862"/>
      <c r="AL47" s="858"/>
      <c r="AM47" s="858"/>
      <c r="AN47" s="858"/>
      <c r="AO47" s="858"/>
      <c r="AP47" s="858"/>
      <c r="AQ47" s="858"/>
      <c r="AR47" s="858"/>
      <c r="AS47" s="858"/>
      <c r="AT47" s="858"/>
      <c r="AU47" s="858"/>
      <c r="AV47" s="858"/>
      <c r="AW47" s="858"/>
      <c r="AX47" s="858"/>
      <c r="AY47" s="858"/>
      <c r="AZ47" s="859"/>
      <c r="BA47" s="859"/>
      <c r="BB47" s="859"/>
      <c r="BC47" s="859"/>
      <c r="BD47" s="859"/>
      <c r="BE47" s="860"/>
      <c r="BF47" s="860"/>
      <c r="BG47" s="860"/>
      <c r="BH47" s="860"/>
      <c r="BI47" s="861"/>
      <c r="BJ47" s="228"/>
      <c r="BK47" s="228"/>
      <c r="BL47" s="228"/>
      <c r="BM47" s="228"/>
      <c r="BN47" s="228"/>
      <c r="BO47" s="237"/>
      <c r="BP47" s="237"/>
      <c r="BQ47" s="234">
        <v>41</v>
      </c>
      <c r="BR47" s="235"/>
      <c r="BS47" s="801"/>
      <c r="BT47" s="802"/>
      <c r="BU47" s="802"/>
      <c r="BV47" s="802"/>
      <c r="BW47" s="802"/>
      <c r="BX47" s="802"/>
      <c r="BY47" s="802"/>
      <c r="BZ47" s="802"/>
      <c r="CA47" s="802"/>
      <c r="CB47" s="802"/>
      <c r="CC47" s="802"/>
      <c r="CD47" s="802"/>
      <c r="CE47" s="802"/>
      <c r="CF47" s="802"/>
      <c r="CG47" s="803"/>
      <c r="CH47" s="804"/>
      <c r="CI47" s="805"/>
      <c r="CJ47" s="805"/>
      <c r="CK47" s="805"/>
      <c r="CL47" s="806"/>
      <c r="CM47" s="804"/>
      <c r="CN47" s="805"/>
      <c r="CO47" s="805"/>
      <c r="CP47" s="805"/>
      <c r="CQ47" s="806"/>
      <c r="CR47" s="804"/>
      <c r="CS47" s="805"/>
      <c r="CT47" s="805"/>
      <c r="CU47" s="805"/>
      <c r="CV47" s="806"/>
      <c r="CW47" s="804"/>
      <c r="CX47" s="805"/>
      <c r="CY47" s="805"/>
      <c r="CZ47" s="805"/>
      <c r="DA47" s="806"/>
      <c r="DB47" s="804"/>
      <c r="DC47" s="805"/>
      <c r="DD47" s="805"/>
      <c r="DE47" s="805"/>
      <c r="DF47" s="806"/>
      <c r="DG47" s="804"/>
      <c r="DH47" s="805"/>
      <c r="DI47" s="805"/>
      <c r="DJ47" s="805"/>
      <c r="DK47" s="806"/>
      <c r="DL47" s="804"/>
      <c r="DM47" s="805"/>
      <c r="DN47" s="805"/>
      <c r="DO47" s="805"/>
      <c r="DP47" s="806"/>
      <c r="DQ47" s="804"/>
      <c r="DR47" s="805"/>
      <c r="DS47" s="805"/>
      <c r="DT47" s="805"/>
      <c r="DU47" s="806"/>
      <c r="DV47" s="801"/>
      <c r="DW47" s="802"/>
      <c r="DX47" s="802"/>
      <c r="DY47" s="802"/>
      <c r="DZ47" s="807"/>
      <c r="EA47" s="226"/>
    </row>
    <row r="48" spans="1:131" ht="26.25" customHeight="1" x14ac:dyDescent="0.15">
      <c r="A48" s="234">
        <v>21</v>
      </c>
      <c r="B48" s="808"/>
      <c r="C48" s="809"/>
      <c r="D48" s="809"/>
      <c r="E48" s="809"/>
      <c r="F48" s="809"/>
      <c r="G48" s="809"/>
      <c r="H48" s="809"/>
      <c r="I48" s="809"/>
      <c r="J48" s="809"/>
      <c r="K48" s="809"/>
      <c r="L48" s="809"/>
      <c r="M48" s="809"/>
      <c r="N48" s="809"/>
      <c r="O48" s="809"/>
      <c r="P48" s="810"/>
      <c r="Q48" s="811"/>
      <c r="R48" s="812"/>
      <c r="S48" s="812"/>
      <c r="T48" s="812"/>
      <c r="U48" s="812"/>
      <c r="V48" s="812"/>
      <c r="W48" s="812"/>
      <c r="X48" s="812"/>
      <c r="Y48" s="812"/>
      <c r="Z48" s="812"/>
      <c r="AA48" s="812"/>
      <c r="AB48" s="812"/>
      <c r="AC48" s="812"/>
      <c r="AD48" s="812"/>
      <c r="AE48" s="813"/>
      <c r="AF48" s="814"/>
      <c r="AG48" s="815"/>
      <c r="AH48" s="815"/>
      <c r="AI48" s="815"/>
      <c r="AJ48" s="816"/>
      <c r="AK48" s="862"/>
      <c r="AL48" s="858"/>
      <c r="AM48" s="858"/>
      <c r="AN48" s="858"/>
      <c r="AO48" s="858"/>
      <c r="AP48" s="858"/>
      <c r="AQ48" s="858"/>
      <c r="AR48" s="858"/>
      <c r="AS48" s="858"/>
      <c r="AT48" s="858"/>
      <c r="AU48" s="858"/>
      <c r="AV48" s="858"/>
      <c r="AW48" s="858"/>
      <c r="AX48" s="858"/>
      <c r="AY48" s="858"/>
      <c r="AZ48" s="859"/>
      <c r="BA48" s="859"/>
      <c r="BB48" s="859"/>
      <c r="BC48" s="859"/>
      <c r="BD48" s="859"/>
      <c r="BE48" s="860"/>
      <c r="BF48" s="860"/>
      <c r="BG48" s="860"/>
      <c r="BH48" s="860"/>
      <c r="BI48" s="861"/>
      <c r="BJ48" s="228"/>
      <c r="BK48" s="228"/>
      <c r="BL48" s="228"/>
      <c r="BM48" s="228"/>
      <c r="BN48" s="228"/>
      <c r="BO48" s="237"/>
      <c r="BP48" s="237"/>
      <c r="BQ48" s="234">
        <v>42</v>
      </c>
      <c r="BR48" s="235"/>
      <c r="BS48" s="801"/>
      <c r="BT48" s="802"/>
      <c r="BU48" s="802"/>
      <c r="BV48" s="802"/>
      <c r="BW48" s="802"/>
      <c r="BX48" s="802"/>
      <c r="BY48" s="802"/>
      <c r="BZ48" s="802"/>
      <c r="CA48" s="802"/>
      <c r="CB48" s="802"/>
      <c r="CC48" s="802"/>
      <c r="CD48" s="802"/>
      <c r="CE48" s="802"/>
      <c r="CF48" s="802"/>
      <c r="CG48" s="803"/>
      <c r="CH48" s="804"/>
      <c r="CI48" s="805"/>
      <c r="CJ48" s="805"/>
      <c r="CK48" s="805"/>
      <c r="CL48" s="806"/>
      <c r="CM48" s="804"/>
      <c r="CN48" s="805"/>
      <c r="CO48" s="805"/>
      <c r="CP48" s="805"/>
      <c r="CQ48" s="806"/>
      <c r="CR48" s="804"/>
      <c r="CS48" s="805"/>
      <c r="CT48" s="805"/>
      <c r="CU48" s="805"/>
      <c r="CV48" s="806"/>
      <c r="CW48" s="804"/>
      <c r="CX48" s="805"/>
      <c r="CY48" s="805"/>
      <c r="CZ48" s="805"/>
      <c r="DA48" s="806"/>
      <c r="DB48" s="804"/>
      <c r="DC48" s="805"/>
      <c r="DD48" s="805"/>
      <c r="DE48" s="805"/>
      <c r="DF48" s="806"/>
      <c r="DG48" s="804"/>
      <c r="DH48" s="805"/>
      <c r="DI48" s="805"/>
      <c r="DJ48" s="805"/>
      <c r="DK48" s="806"/>
      <c r="DL48" s="804"/>
      <c r="DM48" s="805"/>
      <c r="DN48" s="805"/>
      <c r="DO48" s="805"/>
      <c r="DP48" s="806"/>
      <c r="DQ48" s="804"/>
      <c r="DR48" s="805"/>
      <c r="DS48" s="805"/>
      <c r="DT48" s="805"/>
      <c r="DU48" s="806"/>
      <c r="DV48" s="801"/>
      <c r="DW48" s="802"/>
      <c r="DX48" s="802"/>
      <c r="DY48" s="802"/>
      <c r="DZ48" s="807"/>
      <c r="EA48" s="226"/>
    </row>
    <row r="49" spans="1:131" ht="26.25" customHeight="1" x14ac:dyDescent="0.15">
      <c r="A49" s="234">
        <v>22</v>
      </c>
      <c r="B49" s="808"/>
      <c r="C49" s="809"/>
      <c r="D49" s="809"/>
      <c r="E49" s="809"/>
      <c r="F49" s="809"/>
      <c r="G49" s="809"/>
      <c r="H49" s="809"/>
      <c r="I49" s="809"/>
      <c r="J49" s="809"/>
      <c r="K49" s="809"/>
      <c r="L49" s="809"/>
      <c r="M49" s="809"/>
      <c r="N49" s="809"/>
      <c r="O49" s="809"/>
      <c r="P49" s="810"/>
      <c r="Q49" s="811"/>
      <c r="R49" s="812"/>
      <c r="S49" s="812"/>
      <c r="T49" s="812"/>
      <c r="U49" s="812"/>
      <c r="V49" s="812"/>
      <c r="W49" s="812"/>
      <c r="X49" s="812"/>
      <c r="Y49" s="812"/>
      <c r="Z49" s="812"/>
      <c r="AA49" s="812"/>
      <c r="AB49" s="812"/>
      <c r="AC49" s="812"/>
      <c r="AD49" s="812"/>
      <c r="AE49" s="813"/>
      <c r="AF49" s="814"/>
      <c r="AG49" s="815"/>
      <c r="AH49" s="815"/>
      <c r="AI49" s="815"/>
      <c r="AJ49" s="816"/>
      <c r="AK49" s="862"/>
      <c r="AL49" s="858"/>
      <c r="AM49" s="858"/>
      <c r="AN49" s="858"/>
      <c r="AO49" s="858"/>
      <c r="AP49" s="858"/>
      <c r="AQ49" s="858"/>
      <c r="AR49" s="858"/>
      <c r="AS49" s="858"/>
      <c r="AT49" s="858"/>
      <c r="AU49" s="858"/>
      <c r="AV49" s="858"/>
      <c r="AW49" s="858"/>
      <c r="AX49" s="858"/>
      <c r="AY49" s="858"/>
      <c r="AZ49" s="859"/>
      <c r="BA49" s="859"/>
      <c r="BB49" s="859"/>
      <c r="BC49" s="859"/>
      <c r="BD49" s="859"/>
      <c r="BE49" s="860"/>
      <c r="BF49" s="860"/>
      <c r="BG49" s="860"/>
      <c r="BH49" s="860"/>
      <c r="BI49" s="861"/>
      <c r="BJ49" s="228"/>
      <c r="BK49" s="228"/>
      <c r="BL49" s="228"/>
      <c r="BM49" s="228"/>
      <c r="BN49" s="228"/>
      <c r="BO49" s="237"/>
      <c r="BP49" s="237"/>
      <c r="BQ49" s="234">
        <v>43</v>
      </c>
      <c r="BR49" s="235"/>
      <c r="BS49" s="801"/>
      <c r="BT49" s="802"/>
      <c r="BU49" s="802"/>
      <c r="BV49" s="802"/>
      <c r="BW49" s="802"/>
      <c r="BX49" s="802"/>
      <c r="BY49" s="802"/>
      <c r="BZ49" s="802"/>
      <c r="CA49" s="802"/>
      <c r="CB49" s="802"/>
      <c r="CC49" s="802"/>
      <c r="CD49" s="802"/>
      <c r="CE49" s="802"/>
      <c r="CF49" s="802"/>
      <c r="CG49" s="803"/>
      <c r="CH49" s="804"/>
      <c r="CI49" s="805"/>
      <c r="CJ49" s="805"/>
      <c r="CK49" s="805"/>
      <c r="CL49" s="806"/>
      <c r="CM49" s="804"/>
      <c r="CN49" s="805"/>
      <c r="CO49" s="805"/>
      <c r="CP49" s="805"/>
      <c r="CQ49" s="806"/>
      <c r="CR49" s="804"/>
      <c r="CS49" s="805"/>
      <c r="CT49" s="805"/>
      <c r="CU49" s="805"/>
      <c r="CV49" s="806"/>
      <c r="CW49" s="804"/>
      <c r="CX49" s="805"/>
      <c r="CY49" s="805"/>
      <c r="CZ49" s="805"/>
      <c r="DA49" s="806"/>
      <c r="DB49" s="804"/>
      <c r="DC49" s="805"/>
      <c r="DD49" s="805"/>
      <c r="DE49" s="805"/>
      <c r="DF49" s="806"/>
      <c r="DG49" s="804"/>
      <c r="DH49" s="805"/>
      <c r="DI49" s="805"/>
      <c r="DJ49" s="805"/>
      <c r="DK49" s="806"/>
      <c r="DL49" s="804"/>
      <c r="DM49" s="805"/>
      <c r="DN49" s="805"/>
      <c r="DO49" s="805"/>
      <c r="DP49" s="806"/>
      <c r="DQ49" s="804"/>
      <c r="DR49" s="805"/>
      <c r="DS49" s="805"/>
      <c r="DT49" s="805"/>
      <c r="DU49" s="806"/>
      <c r="DV49" s="801"/>
      <c r="DW49" s="802"/>
      <c r="DX49" s="802"/>
      <c r="DY49" s="802"/>
      <c r="DZ49" s="807"/>
      <c r="EA49" s="226"/>
    </row>
    <row r="50" spans="1:131" ht="26.25" customHeight="1" x14ac:dyDescent="0.15">
      <c r="A50" s="234">
        <v>23</v>
      </c>
      <c r="B50" s="808"/>
      <c r="C50" s="809"/>
      <c r="D50" s="809"/>
      <c r="E50" s="809"/>
      <c r="F50" s="809"/>
      <c r="G50" s="809"/>
      <c r="H50" s="809"/>
      <c r="I50" s="809"/>
      <c r="J50" s="809"/>
      <c r="K50" s="809"/>
      <c r="L50" s="809"/>
      <c r="M50" s="809"/>
      <c r="N50" s="809"/>
      <c r="O50" s="809"/>
      <c r="P50" s="810"/>
      <c r="Q50" s="863"/>
      <c r="R50" s="864"/>
      <c r="S50" s="864"/>
      <c r="T50" s="864"/>
      <c r="U50" s="864"/>
      <c r="V50" s="864"/>
      <c r="W50" s="864"/>
      <c r="X50" s="864"/>
      <c r="Y50" s="864"/>
      <c r="Z50" s="864"/>
      <c r="AA50" s="864"/>
      <c r="AB50" s="864"/>
      <c r="AC50" s="864"/>
      <c r="AD50" s="864"/>
      <c r="AE50" s="865"/>
      <c r="AF50" s="814"/>
      <c r="AG50" s="815"/>
      <c r="AH50" s="815"/>
      <c r="AI50" s="815"/>
      <c r="AJ50" s="816"/>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28"/>
      <c r="BK50" s="228"/>
      <c r="BL50" s="228"/>
      <c r="BM50" s="228"/>
      <c r="BN50" s="228"/>
      <c r="BO50" s="237"/>
      <c r="BP50" s="237"/>
      <c r="BQ50" s="234">
        <v>44</v>
      </c>
      <c r="BR50" s="235"/>
      <c r="BS50" s="801"/>
      <c r="BT50" s="802"/>
      <c r="BU50" s="802"/>
      <c r="BV50" s="802"/>
      <c r="BW50" s="802"/>
      <c r="BX50" s="802"/>
      <c r="BY50" s="802"/>
      <c r="BZ50" s="802"/>
      <c r="CA50" s="802"/>
      <c r="CB50" s="802"/>
      <c r="CC50" s="802"/>
      <c r="CD50" s="802"/>
      <c r="CE50" s="802"/>
      <c r="CF50" s="802"/>
      <c r="CG50" s="803"/>
      <c r="CH50" s="804"/>
      <c r="CI50" s="805"/>
      <c r="CJ50" s="805"/>
      <c r="CK50" s="805"/>
      <c r="CL50" s="806"/>
      <c r="CM50" s="804"/>
      <c r="CN50" s="805"/>
      <c r="CO50" s="805"/>
      <c r="CP50" s="805"/>
      <c r="CQ50" s="806"/>
      <c r="CR50" s="804"/>
      <c r="CS50" s="805"/>
      <c r="CT50" s="805"/>
      <c r="CU50" s="805"/>
      <c r="CV50" s="806"/>
      <c r="CW50" s="804"/>
      <c r="CX50" s="805"/>
      <c r="CY50" s="805"/>
      <c r="CZ50" s="805"/>
      <c r="DA50" s="806"/>
      <c r="DB50" s="804"/>
      <c r="DC50" s="805"/>
      <c r="DD50" s="805"/>
      <c r="DE50" s="805"/>
      <c r="DF50" s="806"/>
      <c r="DG50" s="804"/>
      <c r="DH50" s="805"/>
      <c r="DI50" s="805"/>
      <c r="DJ50" s="805"/>
      <c r="DK50" s="806"/>
      <c r="DL50" s="804"/>
      <c r="DM50" s="805"/>
      <c r="DN50" s="805"/>
      <c r="DO50" s="805"/>
      <c r="DP50" s="806"/>
      <c r="DQ50" s="804"/>
      <c r="DR50" s="805"/>
      <c r="DS50" s="805"/>
      <c r="DT50" s="805"/>
      <c r="DU50" s="806"/>
      <c r="DV50" s="801"/>
      <c r="DW50" s="802"/>
      <c r="DX50" s="802"/>
      <c r="DY50" s="802"/>
      <c r="DZ50" s="807"/>
      <c r="EA50" s="226"/>
    </row>
    <row r="51" spans="1:131" ht="26.25" customHeight="1" x14ac:dyDescent="0.15">
      <c r="A51" s="234">
        <v>24</v>
      </c>
      <c r="B51" s="808"/>
      <c r="C51" s="809"/>
      <c r="D51" s="809"/>
      <c r="E51" s="809"/>
      <c r="F51" s="809"/>
      <c r="G51" s="809"/>
      <c r="H51" s="809"/>
      <c r="I51" s="809"/>
      <c r="J51" s="809"/>
      <c r="K51" s="809"/>
      <c r="L51" s="809"/>
      <c r="M51" s="809"/>
      <c r="N51" s="809"/>
      <c r="O51" s="809"/>
      <c r="P51" s="810"/>
      <c r="Q51" s="863"/>
      <c r="R51" s="864"/>
      <c r="S51" s="864"/>
      <c r="T51" s="864"/>
      <c r="U51" s="864"/>
      <c r="V51" s="864"/>
      <c r="W51" s="864"/>
      <c r="X51" s="864"/>
      <c r="Y51" s="864"/>
      <c r="Z51" s="864"/>
      <c r="AA51" s="864"/>
      <c r="AB51" s="864"/>
      <c r="AC51" s="864"/>
      <c r="AD51" s="864"/>
      <c r="AE51" s="865"/>
      <c r="AF51" s="814"/>
      <c r="AG51" s="815"/>
      <c r="AH51" s="815"/>
      <c r="AI51" s="815"/>
      <c r="AJ51" s="816"/>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28"/>
      <c r="BK51" s="228"/>
      <c r="BL51" s="228"/>
      <c r="BM51" s="228"/>
      <c r="BN51" s="228"/>
      <c r="BO51" s="237"/>
      <c r="BP51" s="237"/>
      <c r="BQ51" s="234">
        <v>45</v>
      </c>
      <c r="BR51" s="235"/>
      <c r="BS51" s="801"/>
      <c r="BT51" s="802"/>
      <c r="BU51" s="802"/>
      <c r="BV51" s="802"/>
      <c r="BW51" s="802"/>
      <c r="BX51" s="802"/>
      <c r="BY51" s="802"/>
      <c r="BZ51" s="802"/>
      <c r="CA51" s="802"/>
      <c r="CB51" s="802"/>
      <c r="CC51" s="802"/>
      <c r="CD51" s="802"/>
      <c r="CE51" s="802"/>
      <c r="CF51" s="802"/>
      <c r="CG51" s="803"/>
      <c r="CH51" s="804"/>
      <c r="CI51" s="805"/>
      <c r="CJ51" s="805"/>
      <c r="CK51" s="805"/>
      <c r="CL51" s="806"/>
      <c r="CM51" s="804"/>
      <c r="CN51" s="805"/>
      <c r="CO51" s="805"/>
      <c r="CP51" s="805"/>
      <c r="CQ51" s="806"/>
      <c r="CR51" s="804"/>
      <c r="CS51" s="805"/>
      <c r="CT51" s="805"/>
      <c r="CU51" s="805"/>
      <c r="CV51" s="806"/>
      <c r="CW51" s="804"/>
      <c r="CX51" s="805"/>
      <c r="CY51" s="805"/>
      <c r="CZ51" s="805"/>
      <c r="DA51" s="806"/>
      <c r="DB51" s="804"/>
      <c r="DC51" s="805"/>
      <c r="DD51" s="805"/>
      <c r="DE51" s="805"/>
      <c r="DF51" s="806"/>
      <c r="DG51" s="804"/>
      <c r="DH51" s="805"/>
      <c r="DI51" s="805"/>
      <c r="DJ51" s="805"/>
      <c r="DK51" s="806"/>
      <c r="DL51" s="804"/>
      <c r="DM51" s="805"/>
      <c r="DN51" s="805"/>
      <c r="DO51" s="805"/>
      <c r="DP51" s="806"/>
      <c r="DQ51" s="804"/>
      <c r="DR51" s="805"/>
      <c r="DS51" s="805"/>
      <c r="DT51" s="805"/>
      <c r="DU51" s="806"/>
      <c r="DV51" s="801"/>
      <c r="DW51" s="802"/>
      <c r="DX51" s="802"/>
      <c r="DY51" s="802"/>
      <c r="DZ51" s="807"/>
      <c r="EA51" s="226"/>
    </row>
    <row r="52" spans="1:131" ht="26.25" customHeight="1" x14ac:dyDescent="0.15">
      <c r="A52" s="234">
        <v>25</v>
      </c>
      <c r="B52" s="808"/>
      <c r="C52" s="809"/>
      <c r="D52" s="809"/>
      <c r="E52" s="809"/>
      <c r="F52" s="809"/>
      <c r="G52" s="809"/>
      <c r="H52" s="809"/>
      <c r="I52" s="809"/>
      <c r="J52" s="809"/>
      <c r="K52" s="809"/>
      <c r="L52" s="809"/>
      <c r="M52" s="809"/>
      <c r="N52" s="809"/>
      <c r="O52" s="809"/>
      <c r="P52" s="810"/>
      <c r="Q52" s="863"/>
      <c r="R52" s="864"/>
      <c r="S52" s="864"/>
      <c r="T52" s="864"/>
      <c r="U52" s="864"/>
      <c r="V52" s="864"/>
      <c r="W52" s="864"/>
      <c r="X52" s="864"/>
      <c r="Y52" s="864"/>
      <c r="Z52" s="864"/>
      <c r="AA52" s="864"/>
      <c r="AB52" s="864"/>
      <c r="AC52" s="864"/>
      <c r="AD52" s="864"/>
      <c r="AE52" s="865"/>
      <c r="AF52" s="814"/>
      <c r="AG52" s="815"/>
      <c r="AH52" s="815"/>
      <c r="AI52" s="815"/>
      <c r="AJ52" s="816"/>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28"/>
      <c r="BK52" s="228"/>
      <c r="BL52" s="228"/>
      <c r="BM52" s="228"/>
      <c r="BN52" s="228"/>
      <c r="BO52" s="237"/>
      <c r="BP52" s="237"/>
      <c r="BQ52" s="234">
        <v>46</v>
      </c>
      <c r="BR52" s="235"/>
      <c r="BS52" s="801"/>
      <c r="BT52" s="802"/>
      <c r="BU52" s="802"/>
      <c r="BV52" s="802"/>
      <c r="BW52" s="802"/>
      <c r="BX52" s="802"/>
      <c r="BY52" s="802"/>
      <c r="BZ52" s="802"/>
      <c r="CA52" s="802"/>
      <c r="CB52" s="802"/>
      <c r="CC52" s="802"/>
      <c r="CD52" s="802"/>
      <c r="CE52" s="802"/>
      <c r="CF52" s="802"/>
      <c r="CG52" s="803"/>
      <c r="CH52" s="804"/>
      <c r="CI52" s="805"/>
      <c r="CJ52" s="805"/>
      <c r="CK52" s="805"/>
      <c r="CL52" s="806"/>
      <c r="CM52" s="804"/>
      <c r="CN52" s="805"/>
      <c r="CO52" s="805"/>
      <c r="CP52" s="805"/>
      <c r="CQ52" s="806"/>
      <c r="CR52" s="804"/>
      <c r="CS52" s="805"/>
      <c r="CT52" s="805"/>
      <c r="CU52" s="805"/>
      <c r="CV52" s="806"/>
      <c r="CW52" s="804"/>
      <c r="CX52" s="805"/>
      <c r="CY52" s="805"/>
      <c r="CZ52" s="805"/>
      <c r="DA52" s="806"/>
      <c r="DB52" s="804"/>
      <c r="DC52" s="805"/>
      <c r="DD52" s="805"/>
      <c r="DE52" s="805"/>
      <c r="DF52" s="806"/>
      <c r="DG52" s="804"/>
      <c r="DH52" s="805"/>
      <c r="DI52" s="805"/>
      <c r="DJ52" s="805"/>
      <c r="DK52" s="806"/>
      <c r="DL52" s="804"/>
      <c r="DM52" s="805"/>
      <c r="DN52" s="805"/>
      <c r="DO52" s="805"/>
      <c r="DP52" s="806"/>
      <c r="DQ52" s="804"/>
      <c r="DR52" s="805"/>
      <c r="DS52" s="805"/>
      <c r="DT52" s="805"/>
      <c r="DU52" s="806"/>
      <c r="DV52" s="801"/>
      <c r="DW52" s="802"/>
      <c r="DX52" s="802"/>
      <c r="DY52" s="802"/>
      <c r="DZ52" s="807"/>
      <c r="EA52" s="226"/>
    </row>
    <row r="53" spans="1:131" ht="26.25" customHeight="1" x14ac:dyDescent="0.15">
      <c r="A53" s="234">
        <v>26</v>
      </c>
      <c r="B53" s="808"/>
      <c r="C53" s="809"/>
      <c r="D53" s="809"/>
      <c r="E53" s="809"/>
      <c r="F53" s="809"/>
      <c r="G53" s="809"/>
      <c r="H53" s="809"/>
      <c r="I53" s="809"/>
      <c r="J53" s="809"/>
      <c r="K53" s="809"/>
      <c r="L53" s="809"/>
      <c r="M53" s="809"/>
      <c r="N53" s="809"/>
      <c r="O53" s="809"/>
      <c r="P53" s="810"/>
      <c r="Q53" s="863"/>
      <c r="R53" s="864"/>
      <c r="S53" s="864"/>
      <c r="T53" s="864"/>
      <c r="U53" s="864"/>
      <c r="V53" s="864"/>
      <c r="W53" s="864"/>
      <c r="X53" s="864"/>
      <c r="Y53" s="864"/>
      <c r="Z53" s="864"/>
      <c r="AA53" s="864"/>
      <c r="AB53" s="864"/>
      <c r="AC53" s="864"/>
      <c r="AD53" s="864"/>
      <c r="AE53" s="865"/>
      <c r="AF53" s="814"/>
      <c r="AG53" s="815"/>
      <c r="AH53" s="815"/>
      <c r="AI53" s="815"/>
      <c r="AJ53" s="816"/>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28"/>
      <c r="BK53" s="228"/>
      <c r="BL53" s="228"/>
      <c r="BM53" s="228"/>
      <c r="BN53" s="228"/>
      <c r="BO53" s="237"/>
      <c r="BP53" s="237"/>
      <c r="BQ53" s="234">
        <v>47</v>
      </c>
      <c r="BR53" s="235"/>
      <c r="BS53" s="801"/>
      <c r="BT53" s="802"/>
      <c r="BU53" s="802"/>
      <c r="BV53" s="802"/>
      <c r="BW53" s="802"/>
      <c r="BX53" s="802"/>
      <c r="BY53" s="802"/>
      <c r="BZ53" s="802"/>
      <c r="CA53" s="802"/>
      <c r="CB53" s="802"/>
      <c r="CC53" s="802"/>
      <c r="CD53" s="802"/>
      <c r="CE53" s="802"/>
      <c r="CF53" s="802"/>
      <c r="CG53" s="803"/>
      <c r="CH53" s="804"/>
      <c r="CI53" s="805"/>
      <c r="CJ53" s="805"/>
      <c r="CK53" s="805"/>
      <c r="CL53" s="806"/>
      <c r="CM53" s="804"/>
      <c r="CN53" s="805"/>
      <c r="CO53" s="805"/>
      <c r="CP53" s="805"/>
      <c r="CQ53" s="806"/>
      <c r="CR53" s="804"/>
      <c r="CS53" s="805"/>
      <c r="CT53" s="805"/>
      <c r="CU53" s="805"/>
      <c r="CV53" s="806"/>
      <c r="CW53" s="804"/>
      <c r="CX53" s="805"/>
      <c r="CY53" s="805"/>
      <c r="CZ53" s="805"/>
      <c r="DA53" s="806"/>
      <c r="DB53" s="804"/>
      <c r="DC53" s="805"/>
      <c r="DD53" s="805"/>
      <c r="DE53" s="805"/>
      <c r="DF53" s="806"/>
      <c r="DG53" s="804"/>
      <c r="DH53" s="805"/>
      <c r="DI53" s="805"/>
      <c r="DJ53" s="805"/>
      <c r="DK53" s="806"/>
      <c r="DL53" s="804"/>
      <c r="DM53" s="805"/>
      <c r="DN53" s="805"/>
      <c r="DO53" s="805"/>
      <c r="DP53" s="806"/>
      <c r="DQ53" s="804"/>
      <c r="DR53" s="805"/>
      <c r="DS53" s="805"/>
      <c r="DT53" s="805"/>
      <c r="DU53" s="806"/>
      <c r="DV53" s="801"/>
      <c r="DW53" s="802"/>
      <c r="DX53" s="802"/>
      <c r="DY53" s="802"/>
      <c r="DZ53" s="807"/>
      <c r="EA53" s="226"/>
    </row>
    <row r="54" spans="1:131" ht="26.25" customHeight="1" x14ac:dyDescent="0.15">
      <c r="A54" s="234">
        <v>27</v>
      </c>
      <c r="B54" s="808"/>
      <c r="C54" s="809"/>
      <c r="D54" s="809"/>
      <c r="E54" s="809"/>
      <c r="F54" s="809"/>
      <c r="G54" s="809"/>
      <c r="H54" s="809"/>
      <c r="I54" s="809"/>
      <c r="J54" s="809"/>
      <c r="K54" s="809"/>
      <c r="L54" s="809"/>
      <c r="M54" s="809"/>
      <c r="N54" s="809"/>
      <c r="O54" s="809"/>
      <c r="P54" s="810"/>
      <c r="Q54" s="863"/>
      <c r="R54" s="864"/>
      <c r="S54" s="864"/>
      <c r="T54" s="864"/>
      <c r="U54" s="864"/>
      <c r="V54" s="864"/>
      <c r="W54" s="864"/>
      <c r="X54" s="864"/>
      <c r="Y54" s="864"/>
      <c r="Z54" s="864"/>
      <c r="AA54" s="864"/>
      <c r="AB54" s="864"/>
      <c r="AC54" s="864"/>
      <c r="AD54" s="864"/>
      <c r="AE54" s="865"/>
      <c r="AF54" s="814"/>
      <c r="AG54" s="815"/>
      <c r="AH54" s="815"/>
      <c r="AI54" s="815"/>
      <c r="AJ54" s="816"/>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28"/>
      <c r="BK54" s="228"/>
      <c r="BL54" s="228"/>
      <c r="BM54" s="228"/>
      <c r="BN54" s="228"/>
      <c r="BO54" s="237"/>
      <c r="BP54" s="237"/>
      <c r="BQ54" s="234">
        <v>48</v>
      </c>
      <c r="BR54" s="235"/>
      <c r="BS54" s="801"/>
      <c r="BT54" s="802"/>
      <c r="BU54" s="802"/>
      <c r="BV54" s="802"/>
      <c r="BW54" s="802"/>
      <c r="BX54" s="802"/>
      <c r="BY54" s="802"/>
      <c r="BZ54" s="802"/>
      <c r="CA54" s="802"/>
      <c r="CB54" s="802"/>
      <c r="CC54" s="802"/>
      <c r="CD54" s="802"/>
      <c r="CE54" s="802"/>
      <c r="CF54" s="802"/>
      <c r="CG54" s="803"/>
      <c r="CH54" s="804"/>
      <c r="CI54" s="805"/>
      <c r="CJ54" s="805"/>
      <c r="CK54" s="805"/>
      <c r="CL54" s="806"/>
      <c r="CM54" s="804"/>
      <c r="CN54" s="805"/>
      <c r="CO54" s="805"/>
      <c r="CP54" s="805"/>
      <c r="CQ54" s="806"/>
      <c r="CR54" s="804"/>
      <c r="CS54" s="805"/>
      <c r="CT54" s="805"/>
      <c r="CU54" s="805"/>
      <c r="CV54" s="806"/>
      <c r="CW54" s="804"/>
      <c r="CX54" s="805"/>
      <c r="CY54" s="805"/>
      <c r="CZ54" s="805"/>
      <c r="DA54" s="806"/>
      <c r="DB54" s="804"/>
      <c r="DC54" s="805"/>
      <c r="DD54" s="805"/>
      <c r="DE54" s="805"/>
      <c r="DF54" s="806"/>
      <c r="DG54" s="804"/>
      <c r="DH54" s="805"/>
      <c r="DI54" s="805"/>
      <c r="DJ54" s="805"/>
      <c r="DK54" s="806"/>
      <c r="DL54" s="804"/>
      <c r="DM54" s="805"/>
      <c r="DN54" s="805"/>
      <c r="DO54" s="805"/>
      <c r="DP54" s="806"/>
      <c r="DQ54" s="804"/>
      <c r="DR54" s="805"/>
      <c r="DS54" s="805"/>
      <c r="DT54" s="805"/>
      <c r="DU54" s="806"/>
      <c r="DV54" s="801"/>
      <c r="DW54" s="802"/>
      <c r="DX54" s="802"/>
      <c r="DY54" s="802"/>
      <c r="DZ54" s="807"/>
      <c r="EA54" s="226"/>
    </row>
    <row r="55" spans="1:131" ht="26.25" customHeight="1" x14ac:dyDescent="0.15">
      <c r="A55" s="234">
        <v>28</v>
      </c>
      <c r="B55" s="808"/>
      <c r="C55" s="809"/>
      <c r="D55" s="809"/>
      <c r="E55" s="809"/>
      <c r="F55" s="809"/>
      <c r="G55" s="809"/>
      <c r="H55" s="809"/>
      <c r="I55" s="809"/>
      <c r="J55" s="809"/>
      <c r="K55" s="809"/>
      <c r="L55" s="809"/>
      <c r="M55" s="809"/>
      <c r="N55" s="809"/>
      <c r="O55" s="809"/>
      <c r="P55" s="810"/>
      <c r="Q55" s="863"/>
      <c r="R55" s="864"/>
      <c r="S55" s="864"/>
      <c r="T55" s="864"/>
      <c r="U55" s="864"/>
      <c r="V55" s="864"/>
      <c r="W55" s="864"/>
      <c r="X55" s="864"/>
      <c r="Y55" s="864"/>
      <c r="Z55" s="864"/>
      <c r="AA55" s="864"/>
      <c r="AB55" s="864"/>
      <c r="AC55" s="864"/>
      <c r="AD55" s="864"/>
      <c r="AE55" s="865"/>
      <c r="AF55" s="814"/>
      <c r="AG55" s="815"/>
      <c r="AH55" s="815"/>
      <c r="AI55" s="815"/>
      <c r="AJ55" s="816"/>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28"/>
      <c r="BK55" s="228"/>
      <c r="BL55" s="228"/>
      <c r="BM55" s="228"/>
      <c r="BN55" s="228"/>
      <c r="BO55" s="237"/>
      <c r="BP55" s="237"/>
      <c r="BQ55" s="234">
        <v>49</v>
      </c>
      <c r="BR55" s="235"/>
      <c r="BS55" s="801"/>
      <c r="BT55" s="802"/>
      <c r="BU55" s="802"/>
      <c r="BV55" s="802"/>
      <c r="BW55" s="802"/>
      <c r="BX55" s="802"/>
      <c r="BY55" s="802"/>
      <c r="BZ55" s="802"/>
      <c r="CA55" s="802"/>
      <c r="CB55" s="802"/>
      <c r="CC55" s="802"/>
      <c r="CD55" s="802"/>
      <c r="CE55" s="802"/>
      <c r="CF55" s="802"/>
      <c r="CG55" s="803"/>
      <c r="CH55" s="804"/>
      <c r="CI55" s="805"/>
      <c r="CJ55" s="805"/>
      <c r="CK55" s="805"/>
      <c r="CL55" s="806"/>
      <c r="CM55" s="804"/>
      <c r="CN55" s="805"/>
      <c r="CO55" s="805"/>
      <c r="CP55" s="805"/>
      <c r="CQ55" s="806"/>
      <c r="CR55" s="804"/>
      <c r="CS55" s="805"/>
      <c r="CT55" s="805"/>
      <c r="CU55" s="805"/>
      <c r="CV55" s="806"/>
      <c r="CW55" s="804"/>
      <c r="CX55" s="805"/>
      <c r="CY55" s="805"/>
      <c r="CZ55" s="805"/>
      <c r="DA55" s="806"/>
      <c r="DB55" s="804"/>
      <c r="DC55" s="805"/>
      <c r="DD55" s="805"/>
      <c r="DE55" s="805"/>
      <c r="DF55" s="806"/>
      <c r="DG55" s="804"/>
      <c r="DH55" s="805"/>
      <c r="DI55" s="805"/>
      <c r="DJ55" s="805"/>
      <c r="DK55" s="806"/>
      <c r="DL55" s="804"/>
      <c r="DM55" s="805"/>
      <c r="DN55" s="805"/>
      <c r="DO55" s="805"/>
      <c r="DP55" s="806"/>
      <c r="DQ55" s="804"/>
      <c r="DR55" s="805"/>
      <c r="DS55" s="805"/>
      <c r="DT55" s="805"/>
      <c r="DU55" s="806"/>
      <c r="DV55" s="801"/>
      <c r="DW55" s="802"/>
      <c r="DX55" s="802"/>
      <c r="DY55" s="802"/>
      <c r="DZ55" s="807"/>
      <c r="EA55" s="226"/>
    </row>
    <row r="56" spans="1:131" ht="26.25" customHeight="1" x14ac:dyDescent="0.15">
      <c r="A56" s="234">
        <v>29</v>
      </c>
      <c r="B56" s="808"/>
      <c r="C56" s="809"/>
      <c r="D56" s="809"/>
      <c r="E56" s="809"/>
      <c r="F56" s="809"/>
      <c r="G56" s="809"/>
      <c r="H56" s="809"/>
      <c r="I56" s="809"/>
      <c r="J56" s="809"/>
      <c r="K56" s="809"/>
      <c r="L56" s="809"/>
      <c r="M56" s="809"/>
      <c r="N56" s="809"/>
      <c r="O56" s="809"/>
      <c r="P56" s="810"/>
      <c r="Q56" s="863"/>
      <c r="R56" s="864"/>
      <c r="S56" s="864"/>
      <c r="T56" s="864"/>
      <c r="U56" s="864"/>
      <c r="V56" s="864"/>
      <c r="W56" s="864"/>
      <c r="X56" s="864"/>
      <c r="Y56" s="864"/>
      <c r="Z56" s="864"/>
      <c r="AA56" s="864"/>
      <c r="AB56" s="864"/>
      <c r="AC56" s="864"/>
      <c r="AD56" s="864"/>
      <c r="AE56" s="865"/>
      <c r="AF56" s="814"/>
      <c r="AG56" s="815"/>
      <c r="AH56" s="815"/>
      <c r="AI56" s="815"/>
      <c r="AJ56" s="816"/>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28"/>
      <c r="BK56" s="228"/>
      <c r="BL56" s="228"/>
      <c r="BM56" s="228"/>
      <c r="BN56" s="228"/>
      <c r="BO56" s="237"/>
      <c r="BP56" s="237"/>
      <c r="BQ56" s="234">
        <v>50</v>
      </c>
      <c r="BR56" s="235"/>
      <c r="BS56" s="801"/>
      <c r="BT56" s="802"/>
      <c r="BU56" s="802"/>
      <c r="BV56" s="802"/>
      <c r="BW56" s="802"/>
      <c r="BX56" s="802"/>
      <c r="BY56" s="802"/>
      <c r="BZ56" s="802"/>
      <c r="CA56" s="802"/>
      <c r="CB56" s="802"/>
      <c r="CC56" s="802"/>
      <c r="CD56" s="802"/>
      <c r="CE56" s="802"/>
      <c r="CF56" s="802"/>
      <c r="CG56" s="803"/>
      <c r="CH56" s="804"/>
      <c r="CI56" s="805"/>
      <c r="CJ56" s="805"/>
      <c r="CK56" s="805"/>
      <c r="CL56" s="806"/>
      <c r="CM56" s="804"/>
      <c r="CN56" s="805"/>
      <c r="CO56" s="805"/>
      <c r="CP56" s="805"/>
      <c r="CQ56" s="806"/>
      <c r="CR56" s="804"/>
      <c r="CS56" s="805"/>
      <c r="CT56" s="805"/>
      <c r="CU56" s="805"/>
      <c r="CV56" s="806"/>
      <c r="CW56" s="804"/>
      <c r="CX56" s="805"/>
      <c r="CY56" s="805"/>
      <c r="CZ56" s="805"/>
      <c r="DA56" s="806"/>
      <c r="DB56" s="804"/>
      <c r="DC56" s="805"/>
      <c r="DD56" s="805"/>
      <c r="DE56" s="805"/>
      <c r="DF56" s="806"/>
      <c r="DG56" s="804"/>
      <c r="DH56" s="805"/>
      <c r="DI56" s="805"/>
      <c r="DJ56" s="805"/>
      <c r="DK56" s="806"/>
      <c r="DL56" s="804"/>
      <c r="DM56" s="805"/>
      <c r="DN56" s="805"/>
      <c r="DO56" s="805"/>
      <c r="DP56" s="806"/>
      <c r="DQ56" s="804"/>
      <c r="DR56" s="805"/>
      <c r="DS56" s="805"/>
      <c r="DT56" s="805"/>
      <c r="DU56" s="806"/>
      <c r="DV56" s="801"/>
      <c r="DW56" s="802"/>
      <c r="DX56" s="802"/>
      <c r="DY56" s="802"/>
      <c r="DZ56" s="807"/>
      <c r="EA56" s="226"/>
    </row>
    <row r="57" spans="1:131" ht="26.25" customHeight="1" x14ac:dyDescent="0.15">
      <c r="A57" s="234">
        <v>30</v>
      </c>
      <c r="B57" s="808"/>
      <c r="C57" s="809"/>
      <c r="D57" s="809"/>
      <c r="E57" s="809"/>
      <c r="F57" s="809"/>
      <c r="G57" s="809"/>
      <c r="H57" s="809"/>
      <c r="I57" s="809"/>
      <c r="J57" s="809"/>
      <c r="K57" s="809"/>
      <c r="L57" s="809"/>
      <c r="M57" s="809"/>
      <c r="N57" s="809"/>
      <c r="O57" s="809"/>
      <c r="P57" s="810"/>
      <c r="Q57" s="863"/>
      <c r="R57" s="864"/>
      <c r="S57" s="864"/>
      <c r="T57" s="864"/>
      <c r="U57" s="864"/>
      <c r="V57" s="864"/>
      <c r="W57" s="864"/>
      <c r="X57" s="864"/>
      <c r="Y57" s="864"/>
      <c r="Z57" s="864"/>
      <c r="AA57" s="864"/>
      <c r="AB57" s="864"/>
      <c r="AC57" s="864"/>
      <c r="AD57" s="864"/>
      <c r="AE57" s="865"/>
      <c r="AF57" s="814"/>
      <c r="AG57" s="815"/>
      <c r="AH57" s="815"/>
      <c r="AI57" s="815"/>
      <c r="AJ57" s="816"/>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28"/>
      <c r="BK57" s="228"/>
      <c r="BL57" s="228"/>
      <c r="BM57" s="228"/>
      <c r="BN57" s="228"/>
      <c r="BO57" s="237"/>
      <c r="BP57" s="237"/>
      <c r="BQ57" s="234">
        <v>51</v>
      </c>
      <c r="BR57" s="235"/>
      <c r="BS57" s="801"/>
      <c r="BT57" s="802"/>
      <c r="BU57" s="802"/>
      <c r="BV57" s="802"/>
      <c r="BW57" s="802"/>
      <c r="BX57" s="802"/>
      <c r="BY57" s="802"/>
      <c r="BZ57" s="802"/>
      <c r="CA57" s="802"/>
      <c r="CB57" s="802"/>
      <c r="CC57" s="802"/>
      <c r="CD57" s="802"/>
      <c r="CE57" s="802"/>
      <c r="CF57" s="802"/>
      <c r="CG57" s="803"/>
      <c r="CH57" s="804"/>
      <c r="CI57" s="805"/>
      <c r="CJ57" s="805"/>
      <c r="CK57" s="805"/>
      <c r="CL57" s="806"/>
      <c r="CM57" s="804"/>
      <c r="CN57" s="805"/>
      <c r="CO57" s="805"/>
      <c r="CP57" s="805"/>
      <c r="CQ57" s="806"/>
      <c r="CR57" s="804"/>
      <c r="CS57" s="805"/>
      <c r="CT57" s="805"/>
      <c r="CU57" s="805"/>
      <c r="CV57" s="806"/>
      <c r="CW57" s="804"/>
      <c r="CX57" s="805"/>
      <c r="CY57" s="805"/>
      <c r="CZ57" s="805"/>
      <c r="DA57" s="806"/>
      <c r="DB57" s="804"/>
      <c r="DC57" s="805"/>
      <c r="DD57" s="805"/>
      <c r="DE57" s="805"/>
      <c r="DF57" s="806"/>
      <c r="DG57" s="804"/>
      <c r="DH57" s="805"/>
      <c r="DI57" s="805"/>
      <c r="DJ57" s="805"/>
      <c r="DK57" s="806"/>
      <c r="DL57" s="804"/>
      <c r="DM57" s="805"/>
      <c r="DN57" s="805"/>
      <c r="DO57" s="805"/>
      <c r="DP57" s="806"/>
      <c r="DQ57" s="804"/>
      <c r="DR57" s="805"/>
      <c r="DS57" s="805"/>
      <c r="DT57" s="805"/>
      <c r="DU57" s="806"/>
      <c r="DV57" s="801"/>
      <c r="DW57" s="802"/>
      <c r="DX57" s="802"/>
      <c r="DY57" s="802"/>
      <c r="DZ57" s="807"/>
      <c r="EA57" s="226"/>
    </row>
    <row r="58" spans="1:131" ht="26.25" customHeight="1" x14ac:dyDescent="0.15">
      <c r="A58" s="234">
        <v>31</v>
      </c>
      <c r="B58" s="808"/>
      <c r="C58" s="809"/>
      <c r="D58" s="809"/>
      <c r="E58" s="809"/>
      <c r="F58" s="809"/>
      <c r="G58" s="809"/>
      <c r="H58" s="809"/>
      <c r="I58" s="809"/>
      <c r="J58" s="809"/>
      <c r="K58" s="809"/>
      <c r="L58" s="809"/>
      <c r="M58" s="809"/>
      <c r="N58" s="809"/>
      <c r="O58" s="809"/>
      <c r="P58" s="810"/>
      <c r="Q58" s="863"/>
      <c r="R58" s="864"/>
      <c r="S58" s="864"/>
      <c r="T58" s="864"/>
      <c r="U58" s="864"/>
      <c r="V58" s="864"/>
      <c r="W58" s="864"/>
      <c r="X58" s="864"/>
      <c r="Y58" s="864"/>
      <c r="Z58" s="864"/>
      <c r="AA58" s="864"/>
      <c r="AB58" s="864"/>
      <c r="AC58" s="864"/>
      <c r="AD58" s="864"/>
      <c r="AE58" s="865"/>
      <c r="AF58" s="814"/>
      <c r="AG58" s="815"/>
      <c r="AH58" s="815"/>
      <c r="AI58" s="815"/>
      <c r="AJ58" s="816"/>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28"/>
      <c r="BK58" s="228"/>
      <c r="BL58" s="228"/>
      <c r="BM58" s="228"/>
      <c r="BN58" s="228"/>
      <c r="BO58" s="237"/>
      <c r="BP58" s="237"/>
      <c r="BQ58" s="234">
        <v>52</v>
      </c>
      <c r="BR58" s="235"/>
      <c r="BS58" s="801"/>
      <c r="BT58" s="802"/>
      <c r="BU58" s="802"/>
      <c r="BV58" s="802"/>
      <c r="BW58" s="802"/>
      <c r="BX58" s="802"/>
      <c r="BY58" s="802"/>
      <c r="BZ58" s="802"/>
      <c r="CA58" s="802"/>
      <c r="CB58" s="802"/>
      <c r="CC58" s="802"/>
      <c r="CD58" s="802"/>
      <c r="CE58" s="802"/>
      <c r="CF58" s="802"/>
      <c r="CG58" s="803"/>
      <c r="CH58" s="804"/>
      <c r="CI58" s="805"/>
      <c r="CJ58" s="805"/>
      <c r="CK58" s="805"/>
      <c r="CL58" s="806"/>
      <c r="CM58" s="804"/>
      <c r="CN58" s="805"/>
      <c r="CO58" s="805"/>
      <c r="CP58" s="805"/>
      <c r="CQ58" s="806"/>
      <c r="CR58" s="804"/>
      <c r="CS58" s="805"/>
      <c r="CT58" s="805"/>
      <c r="CU58" s="805"/>
      <c r="CV58" s="806"/>
      <c r="CW58" s="804"/>
      <c r="CX58" s="805"/>
      <c r="CY58" s="805"/>
      <c r="CZ58" s="805"/>
      <c r="DA58" s="806"/>
      <c r="DB58" s="804"/>
      <c r="DC58" s="805"/>
      <c r="DD58" s="805"/>
      <c r="DE58" s="805"/>
      <c r="DF58" s="806"/>
      <c r="DG58" s="804"/>
      <c r="DH58" s="805"/>
      <c r="DI58" s="805"/>
      <c r="DJ58" s="805"/>
      <c r="DK58" s="806"/>
      <c r="DL58" s="804"/>
      <c r="DM58" s="805"/>
      <c r="DN58" s="805"/>
      <c r="DO58" s="805"/>
      <c r="DP58" s="806"/>
      <c r="DQ58" s="804"/>
      <c r="DR58" s="805"/>
      <c r="DS58" s="805"/>
      <c r="DT58" s="805"/>
      <c r="DU58" s="806"/>
      <c r="DV58" s="801"/>
      <c r="DW58" s="802"/>
      <c r="DX58" s="802"/>
      <c r="DY58" s="802"/>
      <c r="DZ58" s="807"/>
      <c r="EA58" s="226"/>
    </row>
    <row r="59" spans="1:131" ht="26.25" customHeight="1" x14ac:dyDescent="0.15">
      <c r="A59" s="234">
        <v>32</v>
      </c>
      <c r="B59" s="808"/>
      <c r="C59" s="809"/>
      <c r="D59" s="809"/>
      <c r="E59" s="809"/>
      <c r="F59" s="809"/>
      <c r="G59" s="809"/>
      <c r="H59" s="809"/>
      <c r="I59" s="809"/>
      <c r="J59" s="809"/>
      <c r="K59" s="809"/>
      <c r="L59" s="809"/>
      <c r="M59" s="809"/>
      <c r="N59" s="809"/>
      <c r="O59" s="809"/>
      <c r="P59" s="810"/>
      <c r="Q59" s="863"/>
      <c r="R59" s="864"/>
      <c r="S59" s="864"/>
      <c r="T59" s="864"/>
      <c r="U59" s="864"/>
      <c r="V59" s="864"/>
      <c r="W59" s="864"/>
      <c r="X59" s="864"/>
      <c r="Y59" s="864"/>
      <c r="Z59" s="864"/>
      <c r="AA59" s="864"/>
      <c r="AB59" s="864"/>
      <c r="AC59" s="864"/>
      <c r="AD59" s="864"/>
      <c r="AE59" s="865"/>
      <c r="AF59" s="814"/>
      <c r="AG59" s="815"/>
      <c r="AH59" s="815"/>
      <c r="AI59" s="815"/>
      <c r="AJ59" s="816"/>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28"/>
      <c r="BK59" s="228"/>
      <c r="BL59" s="228"/>
      <c r="BM59" s="228"/>
      <c r="BN59" s="228"/>
      <c r="BO59" s="237"/>
      <c r="BP59" s="237"/>
      <c r="BQ59" s="234">
        <v>53</v>
      </c>
      <c r="BR59" s="235"/>
      <c r="BS59" s="801"/>
      <c r="BT59" s="802"/>
      <c r="BU59" s="802"/>
      <c r="BV59" s="802"/>
      <c r="BW59" s="802"/>
      <c r="BX59" s="802"/>
      <c r="BY59" s="802"/>
      <c r="BZ59" s="802"/>
      <c r="CA59" s="802"/>
      <c r="CB59" s="802"/>
      <c r="CC59" s="802"/>
      <c r="CD59" s="802"/>
      <c r="CE59" s="802"/>
      <c r="CF59" s="802"/>
      <c r="CG59" s="803"/>
      <c r="CH59" s="804"/>
      <c r="CI59" s="805"/>
      <c r="CJ59" s="805"/>
      <c r="CK59" s="805"/>
      <c r="CL59" s="806"/>
      <c r="CM59" s="804"/>
      <c r="CN59" s="805"/>
      <c r="CO59" s="805"/>
      <c r="CP59" s="805"/>
      <c r="CQ59" s="806"/>
      <c r="CR59" s="804"/>
      <c r="CS59" s="805"/>
      <c r="CT59" s="805"/>
      <c r="CU59" s="805"/>
      <c r="CV59" s="806"/>
      <c r="CW59" s="804"/>
      <c r="CX59" s="805"/>
      <c r="CY59" s="805"/>
      <c r="CZ59" s="805"/>
      <c r="DA59" s="806"/>
      <c r="DB59" s="804"/>
      <c r="DC59" s="805"/>
      <c r="DD59" s="805"/>
      <c r="DE59" s="805"/>
      <c r="DF59" s="806"/>
      <c r="DG59" s="804"/>
      <c r="DH59" s="805"/>
      <c r="DI59" s="805"/>
      <c r="DJ59" s="805"/>
      <c r="DK59" s="806"/>
      <c r="DL59" s="804"/>
      <c r="DM59" s="805"/>
      <c r="DN59" s="805"/>
      <c r="DO59" s="805"/>
      <c r="DP59" s="806"/>
      <c r="DQ59" s="804"/>
      <c r="DR59" s="805"/>
      <c r="DS59" s="805"/>
      <c r="DT59" s="805"/>
      <c r="DU59" s="806"/>
      <c r="DV59" s="801"/>
      <c r="DW59" s="802"/>
      <c r="DX59" s="802"/>
      <c r="DY59" s="802"/>
      <c r="DZ59" s="807"/>
      <c r="EA59" s="226"/>
    </row>
    <row r="60" spans="1:131" ht="26.25" customHeight="1" x14ac:dyDescent="0.15">
      <c r="A60" s="234">
        <v>33</v>
      </c>
      <c r="B60" s="808"/>
      <c r="C60" s="809"/>
      <c r="D60" s="809"/>
      <c r="E60" s="809"/>
      <c r="F60" s="809"/>
      <c r="G60" s="809"/>
      <c r="H60" s="809"/>
      <c r="I60" s="809"/>
      <c r="J60" s="809"/>
      <c r="K60" s="809"/>
      <c r="L60" s="809"/>
      <c r="M60" s="809"/>
      <c r="N60" s="809"/>
      <c r="O60" s="809"/>
      <c r="P60" s="810"/>
      <c r="Q60" s="863"/>
      <c r="R60" s="864"/>
      <c r="S60" s="864"/>
      <c r="T60" s="864"/>
      <c r="U60" s="864"/>
      <c r="V60" s="864"/>
      <c r="W60" s="864"/>
      <c r="X60" s="864"/>
      <c r="Y60" s="864"/>
      <c r="Z60" s="864"/>
      <c r="AA60" s="864"/>
      <c r="AB60" s="864"/>
      <c r="AC60" s="864"/>
      <c r="AD60" s="864"/>
      <c r="AE60" s="865"/>
      <c r="AF60" s="814"/>
      <c r="AG60" s="815"/>
      <c r="AH60" s="815"/>
      <c r="AI60" s="815"/>
      <c r="AJ60" s="816"/>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28"/>
      <c r="BK60" s="228"/>
      <c r="BL60" s="228"/>
      <c r="BM60" s="228"/>
      <c r="BN60" s="228"/>
      <c r="BO60" s="237"/>
      <c r="BP60" s="237"/>
      <c r="BQ60" s="234">
        <v>54</v>
      </c>
      <c r="BR60" s="235"/>
      <c r="BS60" s="801"/>
      <c r="BT60" s="802"/>
      <c r="BU60" s="802"/>
      <c r="BV60" s="802"/>
      <c r="BW60" s="802"/>
      <c r="BX60" s="802"/>
      <c r="BY60" s="802"/>
      <c r="BZ60" s="802"/>
      <c r="CA60" s="802"/>
      <c r="CB60" s="802"/>
      <c r="CC60" s="802"/>
      <c r="CD60" s="802"/>
      <c r="CE60" s="802"/>
      <c r="CF60" s="802"/>
      <c r="CG60" s="803"/>
      <c r="CH60" s="804"/>
      <c r="CI60" s="805"/>
      <c r="CJ60" s="805"/>
      <c r="CK60" s="805"/>
      <c r="CL60" s="806"/>
      <c r="CM60" s="804"/>
      <c r="CN60" s="805"/>
      <c r="CO60" s="805"/>
      <c r="CP60" s="805"/>
      <c r="CQ60" s="806"/>
      <c r="CR60" s="804"/>
      <c r="CS60" s="805"/>
      <c r="CT60" s="805"/>
      <c r="CU60" s="805"/>
      <c r="CV60" s="806"/>
      <c r="CW60" s="804"/>
      <c r="CX60" s="805"/>
      <c r="CY60" s="805"/>
      <c r="CZ60" s="805"/>
      <c r="DA60" s="806"/>
      <c r="DB60" s="804"/>
      <c r="DC60" s="805"/>
      <c r="DD60" s="805"/>
      <c r="DE60" s="805"/>
      <c r="DF60" s="806"/>
      <c r="DG60" s="804"/>
      <c r="DH60" s="805"/>
      <c r="DI60" s="805"/>
      <c r="DJ60" s="805"/>
      <c r="DK60" s="806"/>
      <c r="DL60" s="804"/>
      <c r="DM60" s="805"/>
      <c r="DN60" s="805"/>
      <c r="DO60" s="805"/>
      <c r="DP60" s="806"/>
      <c r="DQ60" s="804"/>
      <c r="DR60" s="805"/>
      <c r="DS60" s="805"/>
      <c r="DT60" s="805"/>
      <c r="DU60" s="806"/>
      <c r="DV60" s="801"/>
      <c r="DW60" s="802"/>
      <c r="DX60" s="802"/>
      <c r="DY60" s="802"/>
      <c r="DZ60" s="807"/>
      <c r="EA60" s="226"/>
    </row>
    <row r="61" spans="1:131" ht="26.25" customHeight="1" thickBot="1" x14ac:dyDescent="0.2">
      <c r="A61" s="234">
        <v>34</v>
      </c>
      <c r="B61" s="808"/>
      <c r="C61" s="809"/>
      <c r="D61" s="809"/>
      <c r="E61" s="809"/>
      <c r="F61" s="809"/>
      <c r="G61" s="809"/>
      <c r="H61" s="809"/>
      <c r="I61" s="809"/>
      <c r="J61" s="809"/>
      <c r="K61" s="809"/>
      <c r="L61" s="809"/>
      <c r="M61" s="809"/>
      <c r="N61" s="809"/>
      <c r="O61" s="809"/>
      <c r="P61" s="810"/>
      <c r="Q61" s="863"/>
      <c r="R61" s="864"/>
      <c r="S61" s="864"/>
      <c r="T61" s="864"/>
      <c r="U61" s="864"/>
      <c r="V61" s="864"/>
      <c r="W61" s="864"/>
      <c r="X61" s="864"/>
      <c r="Y61" s="864"/>
      <c r="Z61" s="864"/>
      <c r="AA61" s="864"/>
      <c r="AB61" s="864"/>
      <c r="AC61" s="864"/>
      <c r="AD61" s="864"/>
      <c r="AE61" s="865"/>
      <c r="AF61" s="814"/>
      <c r="AG61" s="815"/>
      <c r="AH61" s="815"/>
      <c r="AI61" s="815"/>
      <c r="AJ61" s="816"/>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28"/>
      <c r="BK61" s="228"/>
      <c r="BL61" s="228"/>
      <c r="BM61" s="228"/>
      <c r="BN61" s="228"/>
      <c r="BO61" s="237"/>
      <c r="BP61" s="237"/>
      <c r="BQ61" s="234">
        <v>55</v>
      </c>
      <c r="BR61" s="235"/>
      <c r="BS61" s="801"/>
      <c r="BT61" s="802"/>
      <c r="BU61" s="802"/>
      <c r="BV61" s="802"/>
      <c r="BW61" s="802"/>
      <c r="BX61" s="802"/>
      <c r="BY61" s="802"/>
      <c r="BZ61" s="802"/>
      <c r="CA61" s="802"/>
      <c r="CB61" s="802"/>
      <c r="CC61" s="802"/>
      <c r="CD61" s="802"/>
      <c r="CE61" s="802"/>
      <c r="CF61" s="802"/>
      <c r="CG61" s="803"/>
      <c r="CH61" s="804"/>
      <c r="CI61" s="805"/>
      <c r="CJ61" s="805"/>
      <c r="CK61" s="805"/>
      <c r="CL61" s="806"/>
      <c r="CM61" s="804"/>
      <c r="CN61" s="805"/>
      <c r="CO61" s="805"/>
      <c r="CP61" s="805"/>
      <c r="CQ61" s="806"/>
      <c r="CR61" s="804"/>
      <c r="CS61" s="805"/>
      <c r="CT61" s="805"/>
      <c r="CU61" s="805"/>
      <c r="CV61" s="806"/>
      <c r="CW61" s="804"/>
      <c r="CX61" s="805"/>
      <c r="CY61" s="805"/>
      <c r="CZ61" s="805"/>
      <c r="DA61" s="806"/>
      <c r="DB61" s="804"/>
      <c r="DC61" s="805"/>
      <c r="DD61" s="805"/>
      <c r="DE61" s="805"/>
      <c r="DF61" s="806"/>
      <c r="DG61" s="804"/>
      <c r="DH61" s="805"/>
      <c r="DI61" s="805"/>
      <c r="DJ61" s="805"/>
      <c r="DK61" s="806"/>
      <c r="DL61" s="804"/>
      <c r="DM61" s="805"/>
      <c r="DN61" s="805"/>
      <c r="DO61" s="805"/>
      <c r="DP61" s="806"/>
      <c r="DQ61" s="804"/>
      <c r="DR61" s="805"/>
      <c r="DS61" s="805"/>
      <c r="DT61" s="805"/>
      <c r="DU61" s="806"/>
      <c r="DV61" s="801"/>
      <c r="DW61" s="802"/>
      <c r="DX61" s="802"/>
      <c r="DY61" s="802"/>
      <c r="DZ61" s="807"/>
      <c r="EA61" s="226"/>
    </row>
    <row r="62" spans="1:131" ht="26.25" customHeight="1" x14ac:dyDescent="0.15">
      <c r="A62" s="234">
        <v>35</v>
      </c>
      <c r="B62" s="808"/>
      <c r="C62" s="809"/>
      <c r="D62" s="809"/>
      <c r="E62" s="809"/>
      <c r="F62" s="809"/>
      <c r="G62" s="809"/>
      <c r="H62" s="809"/>
      <c r="I62" s="809"/>
      <c r="J62" s="809"/>
      <c r="K62" s="809"/>
      <c r="L62" s="809"/>
      <c r="M62" s="809"/>
      <c r="N62" s="809"/>
      <c r="O62" s="809"/>
      <c r="P62" s="810"/>
      <c r="Q62" s="863"/>
      <c r="R62" s="864"/>
      <c r="S62" s="864"/>
      <c r="T62" s="864"/>
      <c r="U62" s="864"/>
      <c r="V62" s="864"/>
      <c r="W62" s="864"/>
      <c r="X62" s="864"/>
      <c r="Y62" s="864"/>
      <c r="Z62" s="864"/>
      <c r="AA62" s="864"/>
      <c r="AB62" s="864"/>
      <c r="AC62" s="864"/>
      <c r="AD62" s="864"/>
      <c r="AE62" s="865"/>
      <c r="AF62" s="814"/>
      <c r="AG62" s="815"/>
      <c r="AH62" s="815"/>
      <c r="AI62" s="815"/>
      <c r="AJ62" s="816"/>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406</v>
      </c>
      <c r="BK62" s="834"/>
      <c r="BL62" s="834"/>
      <c r="BM62" s="834"/>
      <c r="BN62" s="835"/>
      <c r="BO62" s="237"/>
      <c r="BP62" s="237"/>
      <c r="BQ62" s="234">
        <v>56</v>
      </c>
      <c r="BR62" s="235"/>
      <c r="BS62" s="801"/>
      <c r="BT62" s="802"/>
      <c r="BU62" s="802"/>
      <c r="BV62" s="802"/>
      <c r="BW62" s="802"/>
      <c r="BX62" s="802"/>
      <c r="BY62" s="802"/>
      <c r="BZ62" s="802"/>
      <c r="CA62" s="802"/>
      <c r="CB62" s="802"/>
      <c r="CC62" s="802"/>
      <c r="CD62" s="802"/>
      <c r="CE62" s="802"/>
      <c r="CF62" s="802"/>
      <c r="CG62" s="803"/>
      <c r="CH62" s="804"/>
      <c r="CI62" s="805"/>
      <c r="CJ62" s="805"/>
      <c r="CK62" s="805"/>
      <c r="CL62" s="806"/>
      <c r="CM62" s="804"/>
      <c r="CN62" s="805"/>
      <c r="CO62" s="805"/>
      <c r="CP62" s="805"/>
      <c r="CQ62" s="806"/>
      <c r="CR62" s="804"/>
      <c r="CS62" s="805"/>
      <c r="CT62" s="805"/>
      <c r="CU62" s="805"/>
      <c r="CV62" s="806"/>
      <c r="CW62" s="804"/>
      <c r="CX62" s="805"/>
      <c r="CY62" s="805"/>
      <c r="CZ62" s="805"/>
      <c r="DA62" s="806"/>
      <c r="DB62" s="804"/>
      <c r="DC62" s="805"/>
      <c r="DD62" s="805"/>
      <c r="DE62" s="805"/>
      <c r="DF62" s="806"/>
      <c r="DG62" s="804"/>
      <c r="DH62" s="805"/>
      <c r="DI62" s="805"/>
      <c r="DJ62" s="805"/>
      <c r="DK62" s="806"/>
      <c r="DL62" s="804"/>
      <c r="DM62" s="805"/>
      <c r="DN62" s="805"/>
      <c r="DO62" s="805"/>
      <c r="DP62" s="806"/>
      <c r="DQ62" s="804"/>
      <c r="DR62" s="805"/>
      <c r="DS62" s="805"/>
      <c r="DT62" s="805"/>
      <c r="DU62" s="806"/>
      <c r="DV62" s="801"/>
      <c r="DW62" s="802"/>
      <c r="DX62" s="802"/>
      <c r="DY62" s="802"/>
      <c r="DZ62" s="807"/>
      <c r="EA62" s="226"/>
    </row>
    <row r="63" spans="1:131" ht="26.25" customHeight="1" thickBot="1" x14ac:dyDescent="0.2">
      <c r="A63" s="236" t="s">
        <v>386</v>
      </c>
      <c r="B63" s="817" t="s">
        <v>407</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v>778</v>
      </c>
      <c r="AG63" s="872"/>
      <c r="AH63" s="872"/>
      <c r="AI63" s="872"/>
      <c r="AJ63" s="873"/>
      <c r="AK63" s="874"/>
      <c r="AL63" s="869"/>
      <c r="AM63" s="869"/>
      <c r="AN63" s="869"/>
      <c r="AO63" s="869"/>
      <c r="AP63" s="872">
        <v>5212</v>
      </c>
      <c r="AQ63" s="872"/>
      <c r="AR63" s="872"/>
      <c r="AS63" s="872"/>
      <c r="AT63" s="872"/>
      <c r="AU63" s="872">
        <v>4033</v>
      </c>
      <c r="AV63" s="872"/>
      <c r="AW63" s="872"/>
      <c r="AX63" s="872"/>
      <c r="AY63" s="872"/>
      <c r="AZ63" s="876"/>
      <c r="BA63" s="876"/>
      <c r="BB63" s="876"/>
      <c r="BC63" s="876"/>
      <c r="BD63" s="876"/>
      <c r="BE63" s="877"/>
      <c r="BF63" s="877"/>
      <c r="BG63" s="877"/>
      <c r="BH63" s="877"/>
      <c r="BI63" s="878"/>
      <c r="BJ63" s="879" t="s">
        <v>408</v>
      </c>
      <c r="BK63" s="880"/>
      <c r="BL63" s="880"/>
      <c r="BM63" s="880"/>
      <c r="BN63" s="881"/>
      <c r="BO63" s="237"/>
      <c r="BP63" s="237"/>
      <c r="BQ63" s="234">
        <v>57</v>
      </c>
      <c r="BR63" s="235"/>
      <c r="BS63" s="801"/>
      <c r="BT63" s="802"/>
      <c r="BU63" s="802"/>
      <c r="BV63" s="802"/>
      <c r="BW63" s="802"/>
      <c r="BX63" s="802"/>
      <c r="BY63" s="802"/>
      <c r="BZ63" s="802"/>
      <c r="CA63" s="802"/>
      <c r="CB63" s="802"/>
      <c r="CC63" s="802"/>
      <c r="CD63" s="802"/>
      <c r="CE63" s="802"/>
      <c r="CF63" s="802"/>
      <c r="CG63" s="803"/>
      <c r="CH63" s="804"/>
      <c r="CI63" s="805"/>
      <c r="CJ63" s="805"/>
      <c r="CK63" s="805"/>
      <c r="CL63" s="806"/>
      <c r="CM63" s="804"/>
      <c r="CN63" s="805"/>
      <c r="CO63" s="805"/>
      <c r="CP63" s="805"/>
      <c r="CQ63" s="806"/>
      <c r="CR63" s="804"/>
      <c r="CS63" s="805"/>
      <c r="CT63" s="805"/>
      <c r="CU63" s="805"/>
      <c r="CV63" s="806"/>
      <c r="CW63" s="804"/>
      <c r="CX63" s="805"/>
      <c r="CY63" s="805"/>
      <c r="CZ63" s="805"/>
      <c r="DA63" s="806"/>
      <c r="DB63" s="804"/>
      <c r="DC63" s="805"/>
      <c r="DD63" s="805"/>
      <c r="DE63" s="805"/>
      <c r="DF63" s="806"/>
      <c r="DG63" s="804"/>
      <c r="DH63" s="805"/>
      <c r="DI63" s="805"/>
      <c r="DJ63" s="805"/>
      <c r="DK63" s="806"/>
      <c r="DL63" s="804"/>
      <c r="DM63" s="805"/>
      <c r="DN63" s="805"/>
      <c r="DO63" s="805"/>
      <c r="DP63" s="806"/>
      <c r="DQ63" s="804"/>
      <c r="DR63" s="805"/>
      <c r="DS63" s="805"/>
      <c r="DT63" s="805"/>
      <c r="DU63" s="806"/>
      <c r="DV63" s="801"/>
      <c r="DW63" s="802"/>
      <c r="DX63" s="802"/>
      <c r="DY63" s="802"/>
      <c r="DZ63" s="807"/>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01"/>
      <c r="BT64" s="802"/>
      <c r="BU64" s="802"/>
      <c r="BV64" s="802"/>
      <c r="BW64" s="802"/>
      <c r="BX64" s="802"/>
      <c r="BY64" s="802"/>
      <c r="BZ64" s="802"/>
      <c r="CA64" s="802"/>
      <c r="CB64" s="802"/>
      <c r="CC64" s="802"/>
      <c r="CD64" s="802"/>
      <c r="CE64" s="802"/>
      <c r="CF64" s="802"/>
      <c r="CG64" s="803"/>
      <c r="CH64" s="804"/>
      <c r="CI64" s="805"/>
      <c r="CJ64" s="805"/>
      <c r="CK64" s="805"/>
      <c r="CL64" s="806"/>
      <c r="CM64" s="804"/>
      <c r="CN64" s="805"/>
      <c r="CO64" s="805"/>
      <c r="CP64" s="805"/>
      <c r="CQ64" s="806"/>
      <c r="CR64" s="804"/>
      <c r="CS64" s="805"/>
      <c r="CT64" s="805"/>
      <c r="CU64" s="805"/>
      <c r="CV64" s="806"/>
      <c r="CW64" s="804"/>
      <c r="CX64" s="805"/>
      <c r="CY64" s="805"/>
      <c r="CZ64" s="805"/>
      <c r="DA64" s="806"/>
      <c r="DB64" s="804"/>
      <c r="DC64" s="805"/>
      <c r="DD64" s="805"/>
      <c r="DE64" s="805"/>
      <c r="DF64" s="806"/>
      <c r="DG64" s="804"/>
      <c r="DH64" s="805"/>
      <c r="DI64" s="805"/>
      <c r="DJ64" s="805"/>
      <c r="DK64" s="806"/>
      <c r="DL64" s="804"/>
      <c r="DM64" s="805"/>
      <c r="DN64" s="805"/>
      <c r="DO64" s="805"/>
      <c r="DP64" s="806"/>
      <c r="DQ64" s="804"/>
      <c r="DR64" s="805"/>
      <c r="DS64" s="805"/>
      <c r="DT64" s="805"/>
      <c r="DU64" s="806"/>
      <c r="DV64" s="801"/>
      <c r="DW64" s="802"/>
      <c r="DX64" s="802"/>
      <c r="DY64" s="802"/>
      <c r="DZ64" s="807"/>
      <c r="EA64" s="226"/>
    </row>
    <row r="65" spans="1:131" ht="26.25" customHeight="1" thickBot="1" x14ac:dyDescent="0.2">
      <c r="A65" s="228" t="s">
        <v>409</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01"/>
      <c r="BT65" s="802"/>
      <c r="BU65" s="802"/>
      <c r="BV65" s="802"/>
      <c r="BW65" s="802"/>
      <c r="BX65" s="802"/>
      <c r="BY65" s="802"/>
      <c r="BZ65" s="802"/>
      <c r="CA65" s="802"/>
      <c r="CB65" s="802"/>
      <c r="CC65" s="802"/>
      <c r="CD65" s="802"/>
      <c r="CE65" s="802"/>
      <c r="CF65" s="802"/>
      <c r="CG65" s="803"/>
      <c r="CH65" s="804"/>
      <c r="CI65" s="805"/>
      <c r="CJ65" s="805"/>
      <c r="CK65" s="805"/>
      <c r="CL65" s="806"/>
      <c r="CM65" s="804"/>
      <c r="CN65" s="805"/>
      <c r="CO65" s="805"/>
      <c r="CP65" s="805"/>
      <c r="CQ65" s="806"/>
      <c r="CR65" s="804"/>
      <c r="CS65" s="805"/>
      <c r="CT65" s="805"/>
      <c r="CU65" s="805"/>
      <c r="CV65" s="806"/>
      <c r="CW65" s="804"/>
      <c r="CX65" s="805"/>
      <c r="CY65" s="805"/>
      <c r="CZ65" s="805"/>
      <c r="DA65" s="806"/>
      <c r="DB65" s="804"/>
      <c r="DC65" s="805"/>
      <c r="DD65" s="805"/>
      <c r="DE65" s="805"/>
      <c r="DF65" s="806"/>
      <c r="DG65" s="804"/>
      <c r="DH65" s="805"/>
      <c r="DI65" s="805"/>
      <c r="DJ65" s="805"/>
      <c r="DK65" s="806"/>
      <c r="DL65" s="804"/>
      <c r="DM65" s="805"/>
      <c r="DN65" s="805"/>
      <c r="DO65" s="805"/>
      <c r="DP65" s="806"/>
      <c r="DQ65" s="804"/>
      <c r="DR65" s="805"/>
      <c r="DS65" s="805"/>
      <c r="DT65" s="805"/>
      <c r="DU65" s="806"/>
      <c r="DV65" s="801"/>
      <c r="DW65" s="802"/>
      <c r="DX65" s="802"/>
      <c r="DY65" s="802"/>
      <c r="DZ65" s="807"/>
      <c r="EA65" s="226"/>
    </row>
    <row r="66" spans="1:131" ht="26.25" customHeight="1" x14ac:dyDescent="0.15">
      <c r="A66" s="755" t="s">
        <v>410</v>
      </c>
      <c r="B66" s="756"/>
      <c r="C66" s="756"/>
      <c r="D66" s="756"/>
      <c r="E66" s="756"/>
      <c r="F66" s="756"/>
      <c r="G66" s="756"/>
      <c r="H66" s="756"/>
      <c r="I66" s="756"/>
      <c r="J66" s="756"/>
      <c r="K66" s="756"/>
      <c r="L66" s="756"/>
      <c r="M66" s="756"/>
      <c r="N66" s="756"/>
      <c r="O66" s="756"/>
      <c r="P66" s="757"/>
      <c r="Q66" s="761" t="s">
        <v>390</v>
      </c>
      <c r="R66" s="762"/>
      <c r="S66" s="762"/>
      <c r="T66" s="762"/>
      <c r="U66" s="763"/>
      <c r="V66" s="761" t="s">
        <v>391</v>
      </c>
      <c r="W66" s="762"/>
      <c r="X66" s="762"/>
      <c r="Y66" s="762"/>
      <c r="Z66" s="763"/>
      <c r="AA66" s="761" t="s">
        <v>411</v>
      </c>
      <c r="AB66" s="762"/>
      <c r="AC66" s="762"/>
      <c r="AD66" s="762"/>
      <c r="AE66" s="763"/>
      <c r="AF66" s="882" t="s">
        <v>393</v>
      </c>
      <c r="AG66" s="843"/>
      <c r="AH66" s="843"/>
      <c r="AI66" s="843"/>
      <c r="AJ66" s="883"/>
      <c r="AK66" s="761" t="s">
        <v>394</v>
      </c>
      <c r="AL66" s="756"/>
      <c r="AM66" s="756"/>
      <c r="AN66" s="756"/>
      <c r="AO66" s="757"/>
      <c r="AP66" s="761" t="s">
        <v>395</v>
      </c>
      <c r="AQ66" s="762"/>
      <c r="AR66" s="762"/>
      <c r="AS66" s="762"/>
      <c r="AT66" s="763"/>
      <c r="AU66" s="761" t="s">
        <v>412</v>
      </c>
      <c r="AV66" s="762"/>
      <c r="AW66" s="762"/>
      <c r="AX66" s="762"/>
      <c r="AY66" s="763"/>
      <c r="AZ66" s="761" t="s">
        <v>374</v>
      </c>
      <c r="BA66" s="762"/>
      <c r="BB66" s="762"/>
      <c r="BC66" s="762"/>
      <c r="BD66" s="768"/>
      <c r="BE66" s="237"/>
      <c r="BF66" s="237"/>
      <c r="BG66" s="237"/>
      <c r="BH66" s="237"/>
      <c r="BI66" s="237"/>
      <c r="BJ66" s="237"/>
      <c r="BK66" s="237"/>
      <c r="BL66" s="237"/>
      <c r="BM66" s="237"/>
      <c r="BN66" s="237"/>
      <c r="BO66" s="237"/>
      <c r="BP66" s="237"/>
      <c r="BQ66" s="234">
        <v>60</v>
      </c>
      <c r="BR66" s="239"/>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26"/>
    </row>
    <row r="67" spans="1:131" ht="26.25" customHeight="1" thickBot="1" x14ac:dyDescent="0.2">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4"/>
      <c r="AG67" s="846"/>
      <c r="AH67" s="846"/>
      <c r="AI67" s="846"/>
      <c r="AJ67" s="885"/>
      <c r="AK67" s="886"/>
      <c r="AL67" s="759"/>
      <c r="AM67" s="759"/>
      <c r="AN67" s="759"/>
      <c r="AO67" s="760"/>
      <c r="AP67" s="764"/>
      <c r="AQ67" s="765"/>
      <c r="AR67" s="765"/>
      <c r="AS67" s="765"/>
      <c r="AT67" s="766"/>
      <c r="AU67" s="764"/>
      <c r="AV67" s="765"/>
      <c r="AW67" s="765"/>
      <c r="AX67" s="765"/>
      <c r="AY67" s="766"/>
      <c r="AZ67" s="764"/>
      <c r="BA67" s="765"/>
      <c r="BB67" s="765"/>
      <c r="BC67" s="765"/>
      <c r="BD67" s="770"/>
      <c r="BE67" s="237"/>
      <c r="BF67" s="237"/>
      <c r="BG67" s="237"/>
      <c r="BH67" s="237"/>
      <c r="BI67" s="237"/>
      <c r="BJ67" s="237"/>
      <c r="BK67" s="237"/>
      <c r="BL67" s="237"/>
      <c r="BM67" s="237"/>
      <c r="BN67" s="237"/>
      <c r="BO67" s="237"/>
      <c r="BP67" s="237"/>
      <c r="BQ67" s="234">
        <v>61</v>
      </c>
      <c r="BR67" s="239"/>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26"/>
    </row>
    <row r="68" spans="1:131" ht="26.25" customHeight="1" thickTop="1" x14ac:dyDescent="0.15">
      <c r="A68" s="232">
        <v>1</v>
      </c>
      <c r="B68" s="897" t="s">
        <v>566</v>
      </c>
      <c r="C68" s="898"/>
      <c r="D68" s="898"/>
      <c r="E68" s="898"/>
      <c r="F68" s="898"/>
      <c r="G68" s="898"/>
      <c r="H68" s="898"/>
      <c r="I68" s="898"/>
      <c r="J68" s="898"/>
      <c r="K68" s="898"/>
      <c r="L68" s="898"/>
      <c r="M68" s="898"/>
      <c r="N68" s="898"/>
      <c r="O68" s="898"/>
      <c r="P68" s="899"/>
      <c r="Q68" s="900">
        <v>5922</v>
      </c>
      <c r="R68" s="894"/>
      <c r="S68" s="894"/>
      <c r="T68" s="894"/>
      <c r="U68" s="894"/>
      <c r="V68" s="894">
        <v>5854</v>
      </c>
      <c r="W68" s="894"/>
      <c r="X68" s="894"/>
      <c r="Y68" s="894"/>
      <c r="Z68" s="894"/>
      <c r="AA68" s="894">
        <v>68</v>
      </c>
      <c r="AB68" s="894"/>
      <c r="AC68" s="894"/>
      <c r="AD68" s="894"/>
      <c r="AE68" s="894"/>
      <c r="AF68" s="894">
        <v>68</v>
      </c>
      <c r="AG68" s="894"/>
      <c r="AH68" s="894"/>
      <c r="AI68" s="894"/>
      <c r="AJ68" s="894"/>
      <c r="AK68" s="894" t="s">
        <v>576</v>
      </c>
      <c r="AL68" s="894"/>
      <c r="AM68" s="894"/>
      <c r="AN68" s="894"/>
      <c r="AO68" s="894"/>
      <c r="AP68" s="894">
        <v>4070</v>
      </c>
      <c r="AQ68" s="894"/>
      <c r="AR68" s="894"/>
      <c r="AS68" s="894"/>
      <c r="AT68" s="894"/>
      <c r="AU68" s="894">
        <v>4</v>
      </c>
      <c r="AV68" s="894"/>
      <c r="AW68" s="894"/>
      <c r="AX68" s="894"/>
      <c r="AY68" s="894"/>
      <c r="AZ68" s="895"/>
      <c r="BA68" s="895"/>
      <c r="BB68" s="895"/>
      <c r="BC68" s="895"/>
      <c r="BD68" s="896"/>
      <c r="BE68" s="237"/>
      <c r="BF68" s="237"/>
      <c r="BG68" s="237"/>
      <c r="BH68" s="237"/>
      <c r="BI68" s="237"/>
      <c r="BJ68" s="237"/>
      <c r="BK68" s="237"/>
      <c r="BL68" s="237"/>
      <c r="BM68" s="237"/>
      <c r="BN68" s="237"/>
      <c r="BO68" s="237"/>
      <c r="BP68" s="237"/>
      <c r="BQ68" s="234">
        <v>62</v>
      </c>
      <c r="BR68" s="239"/>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26"/>
    </row>
    <row r="69" spans="1:131" ht="26.25" customHeight="1" x14ac:dyDescent="0.15">
      <c r="A69" s="234">
        <v>2</v>
      </c>
      <c r="B69" s="901" t="s">
        <v>567</v>
      </c>
      <c r="C69" s="902"/>
      <c r="D69" s="902"/>
      <c r="E69" s="902"/>
      <c r="F69" s="902"/>
      <c r="G69" s="902"/>
      <c r="H69" s="902"/>
      <c r="I69" s="902"/>
      <c r="J69" s="902"/>
      <c r="K69" s="902"/>
      <c r="L69" s="902"/>
      <c r="M69" s="902"/>
      <c r="N69" s="902"/>
      <c r="O69" s="902"/>
      <c r="P69" s="903"/>
      <c r="Q69" s="904">
        <v>17</v>
      </c>
      <c r="R69" s="858"/>
      <c r="S69" s="858"/>
      <c r="T69" s="858"/>
      <c r="U69" s="858"/>
      <c r="V69" s="858">
        <v>14</v>
      </c>
      <c r="W69" s="858"/>
      <c r="X69" s="858"/>
      <c r="Y69" s="858"/>
      <c r="Z69" s="858"/>
      <c r="AA69" s="858">
        <v>3</v>
      </c>
      <c r="AB69" s="858"/>
      <c r="AC69" s="858"/>
      <c r="AD69" s="858"/>
      <c r="AE69" s="858"/>
      <c r="AF69" s="858">
        <v>3</v>
      </c>
      <c r="AG69" s="858"/>
      <c r="AH69" s="858"/>
      <c r="AI69" s="858"/>
      <c r="AJ69" s="858"/>
      <c r="AK69" s="858">
        <v>1</v>
      </c>
      <c r="AL69" s="858"/>
      <c r="AM69" s="858"/>
      <c r="AN69" s="858"/>
      <c r="AO69" s="858"/>
      <c r="AP69" s="858" t="s">
        <v>576</v>
      </c>
      <c r="AQ69" s="858"/>
      <c r="AR69" s="858"/>
      <c r="AS69" s="858"/>
      <c r="AT69" s="858"/>
      <c r="AU69" s="858" t="s">
        <v>576</v>
      </c>
      <c r="AV69" s="858"/>
      <c r="AW69" s="858"/>
      <c r="AX69" s="858"/>
      <c r="AY69" s="858"/>
      <c r="AZ69" s="860"/>
      <c r="BA69" s="860"/>
      <c r="BB69" s="860"/>
      <c r="BC69" s="860"/>
      <c r="BD69" s="861"/>
      <c r="BE69" s="237"/>
      <c r="BF69" s="237"/>
      <c r="BG69" s="237"/>
      <c r="BH69" s="237"/>
      <c r="BI69" s="237"/>
      <c r="BJ69" s="237"/>
      <c r="BK69" s="237"/>
      <c r="BL69" s="237"/>
      <c r="BM69" s="237"/>
      <c r="BN69" s="237"/>
      <c r="BO69" s="237"/>
      <c r="BP69" s="237"/>
      <c r="BQ69" s="234">
        <v>63</v>
      </c>
      <c r="BR69" s="239"/>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26"/>
    </row>
    <row r="70" spans="1:131" ht="26.25" customHeight="1" x14ac:dyDescent="0.15">
      <c r="A70" s="234">
        <v>3</v>
      </c>
      <c r="B70" s="901" t="s">
        <v>568</v>
      </c>
      <c r="C70" s="902"/>
      <c r="D70" s="902"/>
      <c r="E70" s="902"/>
      <c r="F70" s="902"/>
      <c r="G70" s="902"/>
      <c r="H70" s="902"/>
      <c r="I70" s="902"/>
      <c r="J70" s="902"/>
      <c r="K70" s="902"/>
      <c r="L70" s="902"/>
      <c r="M70" s="902"/>
      <c r="N70" s="902"/>
      <c r="O70" s="902"/>
      <c r="P70" s="903"/>
      <c r="Q70" s="904">
        <v>151</v>
      </c>
      <c r="R70" s="858"/>
      <c r="S70" s="858"/>
      <c r="T70" s="858"/>
      <c r="U70" s="858"/>
      <c r="V70" s="858">
        <v>130</v>
      </c>
      <c r="W70" s="858"/>
      <c r="X70" s="858"/>
      <c r="Y70" s="858"/>
      <c r="Z70" s="858"/>
      <c r="AA70" s="858">
        <v>21</v>
      </c>
      <c r="AB70" s="858"/>
      <c r="AC70" s="858"/>
      <c r="AD70" s="858"/>
      <c r="AE70" s="858"/>
      <c r="AF70" s="858">
        <v>21</v>
      </c>
      <c r="AG70" s="858"/>
      <c r="AH70" s="858"/>
      <c r="AI70" s="858"/>
      <c r="AJ70" s="858"/>
      <c r="AK70" s="858" t="s">
        <v>576</v>
      </c>
      <c r="AL70" s="858"/>
      <c r="AM70" s="858"/>
      <c r="AN70" s="858"/>
      <c r="AO70" s="858"/>
      <c r="AP70" s="858">
        <v>20</v>
      </c>
      <c r="AQ70" s="858"/>
      <c r="AR70" s="858"/>
      <c r="AS70" s="858"/>
      <c r="AT70" s="858"/>
      <c r="AU70" s="858" t="s">
        <v>576</v>
      </c>
      <c r="AV70" s="858"/>
      <c r="AW70" s="858"/>
      <c r="AX70" s="858"/>
      <c r="AY70" s="858"/>
      <c r="AZ70" s="860" t="s">
        <v>577</v>
      </c>
      <c r="BA70" s="860"/>
      <c r="BB70" s="860"/>
      <c r="BC70" s="860"/>
      <c r="BD70" s="861"/>
      <c r="BE70" s="237"/>
      <c r="BF70" s="237"/>
      <c r="BG70" s="237"/>
      <c r="BH70" s="237"/>
      <c r="BI70" s="237"/>
      <c r="BJ70" s="237"/>
      <c r="BK70" s="237"/>
      <c r="BL70" s="237"/>
      <c r="BM70" s="237"/>
      <c r="BN70" s="237"/>
      <c r="BO70" s="237"/>
      <c r="BP70" s="237"/>
      <c r="BQ70" s="234">
        <v>64</v>
      </c>
      <c r="BR70" s="239"/>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26"/>
    </row>
    <row r="71" spans="1:131" ht="26.25" customHeight="1" x14ac:dyDescent="0.15">
      <c r="A71" s="234">
        <v>4</v>
      </c>
      <c r="B71" s="901" t="s">
        <v>569</v>
      </c>
      <c r="C71" s="902"/>
      <c r="D71" s="902"/>
      <c r="E71" s="902"/>
      <c r="F71" s="902"/>
      <c r="G71" s="902"/>
      <c r="H71" s="902"/>
      <c r="I71" s="902"/>
      <c r="J71" s="902"/>
      <c r="K71" s="902"/>
      <c r="L71" s="902"/>
      <c r="M71" s="902"/>
      <c r="N71" s="902"/>
      <c r="O71" s="902"/>
      <c r="P71" s="903"/>
      <c r="Q71" s="904">
        <v>630</v>
      </c>
      <c r="R71" s="858"/>
      <c r="S71" s="858"/>
      <c r="T71" s="858"/>
      <c r="U71" s="858"/>
      <c r="V71" s="858">
        <v>585</v>
      </c>
      <c r="W71" s="858"/>
      <c r="X71" s="858"/>
      <c r="Y71" s="858"/>
      <c r="Z71" s="858"/>
      <c r="AA71" s="858">
        <v>45</v>
      </c>
      <c r="AB71" s="858"/>
      <c r="AC71" s="858"/>
      <c r="AD71" s="858"/>
      <c r="AE71" s="858"/>
      <c r="AF71" s="858">
        <v>45</v>
      </c>
      <c r="AG71" s="858"/>
      <c r="AH71" s="858"/>
      <c r="AI71" s="858"/>
      <c r="AJ71" s="858"/>
      <c r="AK71" s="858">
        <v>10</v>
      </c>
      <c r="AL71" s="858"/>
      <c r="AM71" s="858"/>
      <c r="AN71" s="858"/>
      <c r="AO71" s="858"/>
      <c r="AP71" s="858">
        <v>661</v>
      </c>
      <c r="AQ71" s="858"/>
      <c r="AR71" s="858"/>
      <c r="AS71" s="858"/>
      <c r="AT71" s="858"/>
      <c r="AU71" s="858" t="s">
        <v>576</v>
      </c>
      <c r="AV71" s="858"/>
      <c r="AW71" s="858"/>
      <c r="AX71" s="858"/>
      <c r="AY71" s="858"/>
      <c r="AZ71" s="860" t="s">
        <v>577</v>
      </c>
      <c r="BA71" s="860"/>
      <c r="BB71" s="860"/>
      <c r="BC71" s="860"/>
      <c r="BD71" s="861"/>
      <c r="BE71" s="237"/>
      <c r="BF71" s="237"/>
      <c r="BG71" s="237"/>
      <c r="BH71" s="237"/>
      <c r="BI71" s="237"/>
      <c r="BJ71" s="237"/>
      <c r="BK71" s="237"/>
      <c r="BL71" s="237"/>
      <c r="BM71" s="237"/>
      <c r="BN71" s="237"/>
      <c r="BO71" s="237"/>
      <c r="BP71" s="237"/>
      <c r="BQ71" s="234">
        <v>65</v>
      </c>
      <c r="BR71" s="239"/>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26"/>
    </row>
    <row r="72" spans="1:131" ht="26.25" customHeight="1" x14ac:dyDescent="0.15">
      <c r="A72" s="234">
        <v>5</v>
      </c>
      <c r="B72" s="901" t="s">
        <v>570</v>
      </c>
      <c r="C72" s="902"/>
      <c r="D72" s="902"/>
      <c r="E72" s="902"/>
      <c r="F72" s="902"/>
      <c r="G72" s="902"/>
      <c r="H72" s="902"/>
      <c r="I72" s="902"/>
      <c r="J72" s="902"/>
      <c r="K72" s="902"/>
      <c r="L72" s="902"/>
      <c r="M72" s="902"/>
      <c r="N72" s="902"/>
      <c r="O72" s="902"/>
      <c r="P72" s="903"/>
      <c r="Q72" s="904">
        <v>1065</v>
      </c>
      <c r="R72" s="858"/>
      <c r="S72" s="858"/>
      <c r="T72" s="858"/>
      <c r="U72" s="858"/>
      <c r="V72" s="858">
        <v>1062</v>
      </c>
      <c r="W72" s="858"/>
      <c r="X72" s="858"/>
      <c r="Y72" s="858"/>
      <c r="Z72" s="858"/>
      <c r="AA72" s="858">
        <v>4</v>
      </c>
      <c r="AB72" s="858"/>
      <c r="AC72" s="858"/>
      <c r="AD72" s="858"/>
      <c r="AE72" s="858"/>
      <c r="AF72" s="858">
        <v>4</v>
      </c>
      <c r="AG72" s="858"/>
      <c r="AH72" s="858"/>
      <c r="AI72" s="858"/>
      <c r="AJ72" s="858"/>
      <c r="AK72" s="858" t="s">
        <v>576</v>
      </c>
      <c r="AL72" s="858"/>
      <c r="AM72" s="858"/>
      <c r="AN72" s="858"/>
      <c r="AO72" s="858"/>
      <c r="AP72" s="858" t="s">
        <v>576</v>
      </c>
      <c r="AQ72" s="858"/>
      <c r="AR72" s="858"/>
      <c r="AS72" s="858"/>
      <c r="AT72" s="858"/>
      <c r="AU72" s="858" t="s">
        <v>576</v>
      </c>
      <c r="AV72" s="858"/>
      <c r="AW72" s="858"/>
      <c r="AX72" s="858"/>
      <c r="AY72" s="858"/>
      <c r="AZ72" s="860"/>
      <c r="BA72" s="860"/>
      <c r="BB72" s="860"/>
      <c r="BC72" s="860"/>
      <c r="BD72" s="861"/>
      <c r="BE72" s="237"/>
      <c r="BF72" s="237"/>
      <c r="BG72" s="237"/>
      <c r="BH72" s="237"/>
      <c r="BI72" s="237"/>
      <c r="BJ72" s="237"/>
      <c r="BK72" s="237"/>
      <c r="BL72" s="237"/>
      <c r="BM72" s="237"/>
      <c r="BN72" s="237"/>
      <c r="BO72" s="237"/>
      <c r="BP72" s="237"/>
      <c r="BQ72" s="234">
        <v>66</v>
      </c>
      <c r="BR72" s="239"/>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26"/>
    </row>
    <row r="73" spans="1:131" ht="26.25" customHeight="1" x14ac:dyDescent="0.15">
      <c r="A73" s="234">
        <v>6</v>
      </c>
      <c r="B73" s="901" t="s">
        <v>571</v>
      </c>
      <c r="C73" s="902"/>
      <c r="D73" s="902"/>
      <c r="E73" s="902"/>
      <c r="F73" s="902"/>
      <c r="G73" s="902"/>
      <c r="H73" s="902"/>
      <c r="I73" s="902"/>
      <c r="J73" s="902"/>
      <c r="K73" s="902"/>
      <c r="L73" s="902"/>
      <c r="M73" s="902"/>
      <c r="N73" s="902"/>
      <c r="O73" s="902"/>
      <c r="P73" s="903"/>
      <c r="Q73" s="904">
        <v>88</v>
      </c>
      <c r="R73" s="858"/>
      <c r="S73" s="858"/>
      <c r="T73" s="858"/>
      <c r="U73" s="858"/>
      <c r="V73" s="858">
        <v>76</v>
      </c>
      <c r="W73" s="858"/>
      <c r="X73" s="858"/>
      <c r="Y73" s="858"/>
      <c r="Z73" s="858"/>
      <c r="AA73" s="858">
        <v>12</v>
      </c>
      <c r="AB73" s="858"/>
      <c r="AC73" s="858"/>
      <c r="AD73" s="858"/>
      <c r="AE73" s="858"/>
      <c r="AF73" s="858">
        <v>12</v>
      </c>
      <c r="AG73" s="858"/>
      <c r="AH73" s="858"/>
      <c r="AI73" s="858"/>
      <c r="AJ73" s="858"/>
      <c r="AK73" s="858" t="s">
        <v>576</v>
      </c>
      <c r="AL73" s="858"/>
      <c r="AM73" s="858"/>
      <c r="AN73" s="858"/>
      <c r="AO73" s="858"/>
      <c r="AP73" s="858" t="s">
        <v>576</v>
      </c>
      <c r="AQ73" s="858"/>
      <c r="AR73" s="858"/>
      <c r="AS73" s="858"/>
      <c r="AT73" s="858"/>
      <c r="AU73" s="858" t="s">
        <v>576</v>
      </c>
      <c r="AV73" s="858"/>
      <c r="AW73" s="858"/>
      <c r="AX73" s="858"/>
      <c r="AY73" s="858"/>
      <c r="AZ73" s="860"/>
      <c r="BA73" s="860"/>
      <c r="BB73" s="860"/>
      <c r="BC73" s="860"/>
      <c r="BD73" s="861"/>
      <c r="BE73" s="237"/>
      <c r="BF73" s="237"/>
      <c r="BG73" s="237"/>
      <c r="BH73" s="237"/>
      <c r="BI73" s="237"/>
      <c r="BJ73" s="237"/>
      <c r="BK73" s="237"/>
      <c r="BL73" s="237"/>
      <c r="BM73" s="237"/>
      <c r="BN73" s="237"/>
      <c r="BO73" s="237"/>
      <c r="BP73" s="237"/>
      <c r="BQ73" s="234">
        <v>67</v>
      </c>
      <c r="BR73" s="239"/>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26"/>
    </row>
    <row r="74" spans="1:131" ht="26.25" customHeight="1" x14ac:dyDescent="0.15">
      <c r="A74" s="234">
        <v>7</v>
      </c>
      <c r="B74" s="901" t="s">
        <v>572</v>
      </c>
      <c r="C74" s="902"/>
      <c r="D74" s="902"/>
      <c r="E74" s="902"/>
      <c r="F74" s="902"/>
      <c r="G74" s="902"/>
      <c r="H74" s="902"/>
      <c r="I74" s="902"/>
      <c r="J74" s="902"/>
      <c r="K74" s="902"/>
      <c r="L74" s="902"/>
      <c r="M74" s="902"/>
      <c r="N74" s="902"/>
      <c r="O74" s="902"/>
      <c r="P74" s="903"/>
      <c r="Q74" s="904">
        <v>6846</v>
      </c>
      <c r="R74" s="858"/>
      <c r="S74" s="858"/>
      <c r="T74" s="858"/>
      <c r="U74" s="858"/>
      <c r="V74" s="858">
        <v>6764</v>
      </c>
      <c r="W74" s="858"/>
      <c r="X74" s="858"/>
      <c r="Y74" s="858"/>
      <c r="Z74" s="858"/>
      <c r="AA74" s="858">
        <v>82</v>
      </c>
      <c r="AB74" s="858"/>
      <c r="AC74" s="858"/>
      <c r="AD74" s="858"/>
      <c r="AE74" s="858"/>
      <c r="AF74" s="858">
        <v>82</v>
      </c>
      <c r="AG74" s="858"/>
      <c r="AH74" s="858"/>
      <c r="AI74" s="858"/>
      <c r="AJ74" s="858"/>
      <c r="AK74" s="858" t="s">
        <v>576</v>
      </c>
      <c r="AL74" s="858"/>
      <c r="AM74" s="858"/>
      <c r="AN74" s="858"/>
      <c r="AO74" s="858"/>
      <c r="AP74" s="858" t="s">
        <v>576</v>
      </c>
      <c r="AQ74" s="858"/>
      <c r="AR74" s="858"/>
      <c r="AS74" s="858"/>
      <c r="AT74" s="858"/>
      <c r="AU74" s="858" t="s">
        <v>576</v>
      </c>
      <c r="AV74" s="858"/>
      <c r="AW74" s="858"/>
      <c r="AX74" s="858"/>
      <c r="AY74" s="858"/>
      <c r="AZ74" s="860"/>
      <c r="BA74" s="860"/>
      <c r="BB74" s="860"/>
      <c r="BC74" s="860"/>
      <c r="BD74" s="861"/>
      <c r="BE74" s="237"/>
      <c r="BF74" s="237"/>
      <c r="BG74" s="237"/>
      <c r="BH74" s="237"/>
      <c r="BI74" s="237"/>
      <c r="BJ74" s="237"/>
      <c r="BK74" s="237"/>
      <c r="BL74" s="237"/>
      <c r="BM74" s="237"/>
      <c r="BN74" s="237"/>
      <c r="BO74" s="237"/>
      <c r="BP74" s="237"/>
      <c r="BQ74" s="234">
        <v>68</v>
      </c>
      <c r="BR74" s="239"/>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26"/>
    </row>
    <row r="75" spans="1:131" ht="26.25" customHeight="1" x14ac:dyDescent="0.15">
      <c r="A75" s="234">
        <v>8</v>
      </c>
      <c r="B75" s="901" t="s">
        <v>573</v>
      </c>
      <c r="C75" s="902"/>
      <c r="D75" s="902"/>
      <c r="E75" s="902"/>
      <c r="F75" s="902"/>
      <c r="G75" s="902"/>
      <c r="H75" s="902"/>
      <c r="I75" s="902"/>
      <c r="J75" s="902"/>
      <c r="K75" s="902"/>
      <c r="L75" s="902"/>
      <c r="M75" s="902"/>
      <c r="N75" s="902"/>
      <c r="O75" s="902"/>
      <c r="P75" s="903"/>
      <c r="Q75" s="905">
        <v>32</v>
      </c>
      <c r="R75" s="906"/>
      <c r="S75" s="906"/>
      <c r="T75" s="906"/>
      <c r="U75" s="862"/>
      <c r="V75" s="907">
        <v>28</v>
      </c>
      <c r="W75" s="906"/>
      <c r="X75" s="906"/>
      <c r="Y75" s="906"/>
      <c r="Z75" s="862"/>
      <c r="AA75" s="907">
        <v>4</v>
      </c>
      <c r="AB75" s="906"/>
      <c r="AC75" s="906"/>
      <c r="AD75" s="906"/>
      <c r="AE75" s="862"/>
      <c r="AF75" s="907">
        <v>4</v>
      </c>
      <c r="AG75" s="906"/>
      <c r="AH75" s="906"/>
      <c r="AI75" s="906"/>
      <c r="AJ75" s="862"/>
      <c r="AK75" s="907">
        <v>8</v>
      </c>
      <c r="AL75" s="906"/>
      <c r="AM75" s="906"/>
      <c r="AN75" s="906"/>
      <c r="AO75" s="862"/>
      <c r="AP75" s="907" t="s">
        <v>576</v>
      </c>
      <c r="AQ75" s="906"/>
      <c r="AR75" s="906"/>
      <c r="AS75" s="906"/>
      <c r="AT75" s="862"/>
      <c r="AU75" s="907" t="s">
        <v>576</v>
      </c>
      <c r="AV75" s="906"/>
      <c r="AW75" s="906"/>
      <c r="AX75" s="906"/>
      <c r="AY75" s="862"/>
      <c r="AZ75" s="860"/>
      <c r="BA75" s="860"/>
      <c r="BB75" s="860"/>
      <c r="BC75" s="860"/>
      <c r="BD75" s="861"/>
      <c r="BE75" s="237"/>
      <c r="BF75" s="237"/>
      <c r="BG75" s="237"/>
      <c r="BH75" s="237"/>
      <c r="BI75" s="237"/>
      <c r="BJ75" s="237"/>
      <c r="BK75" s="237"/>
      <c r="BL75" s="237"/>
      <c r="BM75" s="237"/>
      <c r="BN75" s="237"/>
      <c r="BO75" s="237"/>
      <c r="BP75" s="237"/>
      <c r="BQ75" s="234">
        <v>69</v>
      </c>
      <c r="BR75" s="239"/>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26"/>
    </row>
    <row r="76" spans="1:131" ht="26.25" customHeight="1" x14ac:dyDescent="0.15">
      <c r="A76" s="234">
        <v>9</v>
      </c>
      <c r="B76" s="901" t="s">
        <v>574</v>
      </c>
      <c r="C76" s="902"/>
      <c r="D76" s="902"/>
      <c r="E76" s="902"/>
      <c r="F76" s="902"/>
      <c r="G76" s="902"/>
      <c r="H76" s="902"/>
      <c r="I76" s="902"/>
      <c r="J76" s="902"/>
      <c r="K76" s="902"/>
      <c r="L76" s="902"/>
      <c r="M76" s="902"/>
      <c r="N76" s="902"/>
      <c r="O76" s="902"/>
      <c r="P76" s="903"/>
      <c r="Q76" s="905">
        <v>222</v>
      </c>
      <c r="R76" s="906"/>
      <c r="S76" s="906"/>
      <c r="T76" s="906"/>
      <c r="U76" s="862"/>
      <c r="V76" s="907">
        <v>127</v>
      </c>
      <c r="W76" s="906"/>
      <c r="X76" s="906"/>
      <c r="Y76" s="906"/>
      <c r="Z76" s="862"/>
      <c r="AA76" s="907">
        <v>95</v>
      </c>
      <c r="AB76" s="906"/>
      <c r="AC76" s="906"/>
      <c r="AD76" s="906"/>
      <c r="AE76" s="862"/>
      <c r="AF76" s="907">
        <v>95</v>
      </c>
      <c r="AG76" s="906"/>
      <c r="AH76" s="906"/>
      <c r="AI76" s="906"/>
      <c r="AJ76" s="862"/>
      <c r="AK76" s="907" t="s">
        <v>576</v>
      </c>
      <c r="AL76" s="906"/>
      <c r="AM76" s="906"/>
      <c r="AN76" s="906"/>
      <c r="AO76" s="862"/>
      <c r="AP76" s="907" t="s">
        <v>576</v>
      </c>
      <c r="AQ76" s="906"/>
      <c r="AR76" s="906"/>
      <c r="AS76" s="906"/>
      <c r="AT76" s="862"/>
      <c r="AU76" s="907" t="s">
        <v>576</v>
      </c>
      <c r="AV76" s="906"/>
      <c r="AW76" s="906"/>
      <c r="AX76" s="906"/>
      <c r="AY76" s="862"/>
      <c r="AZ76" s="860"/>
      <c r="BA76" s="860"/>
      <c r="BB76" s="860"/>
      <c r="BC76" s="860"/>
      <c r="BD76" s="861"/>
      <c r="BE76" s="237"/>
      <c r="BF76" s="237"/>
      <c r="BG76" s="237"/>
      <c r="BH76" s="237"/>
      <c r="BI76" s="237"/>
      <c r="BJ76" s="237"/>
      <c r="BK76" s="237"/>
      <c r="BL76" s="237"/>
      <c r="BM76" s="237"/>
      <c r="BN76" s="237"/>
      <c r="BO76" s="237"/>
      <c r="BP76" s="237"/>
      <c r="BQ76" s="234">
        <v>70</v>
      </c>
      <c r="BR76" s="239"/>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26"/>
    </row>
    <row r="77" spans="1:131" ht="26.25" customHeight="1" x14ac:dyDescent="0.15">
      <c r="A77" s="234">
        <v>10</v>
      </c>
      <c r="B77" s="901" t="s">
        <v>575</v>
      </c>
      <c r="C77" s="902"/>
      <c r="D77" s="902"/>
      <c r="E77" s="902"/>
      <c r="F77" s="902"/>
      <c r="G77" s="902"/>
      <c r="H77" s="902"/>
      <c r="I77" s="902"/>
      <c r="J77" s="902"/>
      <c r="K77" s="902"/>
      <c r="L77" s="902"/>
      <c r="M77" s="902"/>
      <c r="N77" s="902"/>
      <c r="O77" s="902"/>
      <c r="P77" s="903"/>
      <c r="Q77" s="905">
        <v>159547</v>
      </c>
      <c r="R77" s="906"/>
      <c r="S77" s="906"/>
      <c r="T77" s="906"/>
      <c r="U77" s="862"/>
      <c r="V77" s="907">
        <v>155011</v>
      </c>
      <c r="W77" s="906"/>
      <c r="X77" s="906"/>
      <c r="Y77" s="906"/>
      <c r="Z77" s="862"/>
      <c r="AA77" s="907">
        <v>4536</v>
      </c>
      <c r="AB77" s="906"/>
      <c r="AC77" s="906"/>
      <c r="AD77" s="906"/>
      <c r="AE77" s="862"/>
      <c r="AF77" s="907">
        <v>4536</v>
      </c>
      <c r="AG77" s="906"/>
      <c r="AH77" s="906"/>
      <c r="AI77" s="906"/>
      <c r="AJ77" s="862"/>
      <c r="AK77" s="907">
        <v>1201</v>
      </c>
      <c r="AL77" s="906"/>
      <c r="AM77" s="906"/>
      <c r="AN77" s="906"/>
      <c r="AO77" s="862"/>
      <c r="AP77" s="907" t="s">
        <v>576</v>
      </c>
      <c r="AQ77" s="906"/>
      <c r="AR77" s="906"/>
      <c r="AS77" s="906"/>
      <c r="AT77" s="862"/>
      <c r="AU77" s="907" t="s">
        <v>576</v>
      </c>
      <c r="AV77" s="906"/>
      <c r="AW77" s="906"/>
      <c r="AX77" s="906"/>
      <c r="AY77" s="862"/>
      <c r="AZ77" s="860"/>
      <c r="BA77" s="860"/>
      <c r="BB77" s="860"/>
      <c r="BC77" s="860"/>
      <c r="BD77" s="861"/>
      <c r="BE77" s="237"/>
      <c r="BF77" s="237"/>
      <c r="BG77" s="237"/>
      <c r="BH77" s="237"/>
      <c r="BI77" s="237"/>
      <c r="BJ77" s="237"/>
      <c r="BK77" s="237"/>
      <c r="BL77" s="237"/>
      <c r="BM77" s="237"/>
      <c r="BN77" s="237"/>
      <c r="BO77" s="237"/>
      <c r="BP77" s="237"/>
      <c r="BQ77" s="234">
        <v>71</v>
      </c>
      <c r="BR77" s="239"/>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26"/>
    </row>
    <row r="78" spans="1:131" ht="26.25" customHeight="1" x14ac:dyDescent="0.15">
      <c r="A78" s="234">
        <v>11</v>
      </c>
      <c r="B78" s="901"/>
      <c r="C78" s="902"/>
      <c r="D78" s="902"/>
      <c r="E78" s="902"/>
      <c r="F78" s="902"/>
      <c r="G78" s="902"/>
      <c r="H78" s="902"/>
      <c r="I78" s="902"/>
      <c r="J78" s="902"/>
      <c r="K78" s="902"/>
      <c r="L78" s="902"/>
      <c r="M78" s="902"/>
      <c r="N78" s="902"/>
      <c r="O78" s="902"/>
      <c r="P78" s="903"/>
      <c r="Q78" s="904"/>
      <c r="R78" s="858"/>
      <c r="S78" s="858"/>
      <c r="T78" s="858"/>
      <c r="U78" s="858"/>
      <c r="V78" s="858"/>
      <c r="W78" s="858"/>
      <c r="X78" s="858"/>
      <c r="Y78" s="858"/>
      <c r="Z78" s="858"/>
      <c r="AA78" s="858"/>
      <c r="AB78" s="858"/>
      <c r="AC78" s="858"/>
      <c r="AD78" s="858"/>
      <c r="AE78" s="858"/>
      <c r="AF78" s="858"/>
      <c r="AG78" s="858"/>
      <c r="AH78" s="858"/>
      <c r="AI78" s="858"/>
      <c r="AJ78" s="858"/>
      <c r="AK78" s="858"/>
      <c r="AL78" s="858"/>
      <c r="AM78" s="858"/>
      <c r="AN78" s="858"/>
      <c r="AO78" s="858"/>
      <c r="AP78" s="858"/>
      <c r="AQ78" s="858"/>
      <c r="AR78" s="858"/>
      <c r="AS78" s="858"/>
      <c r="AT78" s="858"/>
      <c r="AU78" s="858"/>
      <c r="AV78" s="858"/>
      <c r="AW78" s="858"/>
      <c r="AX78" s="858"/>
      <c r="AY78" s="858"/>
      <c r="AZ78" s="860"/>
      <c r="BA78" s="860"/>
      <c r="BB78" s="860"/>
      <c r="BC78" s="860"/>
      <c r="BD78" s="861"/>
      <c r="BE78" s="237"/>
      <c r="BF78" s="237"/>
      <c r="BG78" s="237"/>
      <c r="BH78" s="237"/>
      <c r="BI78" s="237"/>
      <c r="BJ78" s="226"/>
      <c r="BK78" s="226"/>
      <c r="BL78" s="226"/>
      <c r="BM78" s="226"/>
      <c r="BN78" s="226"/>
      <c r="BO78" s="237"/>
      <c r="BP78" s="237"/>
      <c r="BQ78" s="234">
        <v>72</v>
      </c>
      <c r="BR78" s="239"/>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26"/>
    </row>
    <row r="79" spans="1:131" ht="26.25" customHeight="1" x14ac:dyDescent="0.15">
      <c r="A79" s="234">
        <v>12</v>
      </c>
      <c r="B79" s="901"/>
      <c r="C79" s="902"/>
      <c r="D79" s="902"/>
      <c r="E79" s="902"/>
      <c r="F79" s="902"/>
      <c r="G79" s="902"/>
      <c r="H79" s="902"/>
      <c r="I79" s="902"/>
      <c r="J79" s="902"/>
      <c r="K79" s="902"/>
      <c r="L79" s="902"/>
      <c r="M79" s="902"/>
      <c r="N79" s="902"/>
      <c r="O79" s="902"/>
      <c r="P79" s="903"/>
      <c r="Q79" s="904"/>
      <c r="R79" s="858"/>
      <c r="S79" s="858"/>
      <c r="T79" s="858"/>
      <c r="U79" s="858"/>
      <c r="V79" s="858"/>
      <c r="W79" s="858"/>
      <c r="X79" s="858"/>
      <c r="Y79" s="858"/>
      <c r="Z79" s="858"/>
      <c r="AA79" s="858"/>
      <c r="AB79" s="858"/>
      <c r="AC79" s="858"/>
      <c r="AD79" s="858"/>
      <c r="AE79" s="858"/>
      <c r="AF79" s="858"/>
      <c r="AG79" s="858"/>
      <c r="AH79" s="858"/>
      <c r="AI79" s="858"/>
      <c r="AJ79" s="858"/>
      <c r="AK79" s="858"/>
      <c r="AL79" s="858"/>
      <c r="AM79" s="858"/>
      <c r="AN79" s="858"/>
      <c r="AO79" s="858"/>
      <c r="AP79" s="858"/>
      <c r="AQ79" s="858"/>
      <c r="AR79" s="858"/>
      <c r="AS79" s="858"/>
      <c r="AT79" s="858"/>
      <c r="AU79" s="858"/>
      <c r="AV79" s="858"/>
      <c r="AW79" s="858"/>
      <c r="AX79" s="858"/>
      <c r="AY79" s="858"/>
      <c r="AZ79" s="860"/>
      <c r="BA79" s="860"/>
      <c r="BB79" s="860"/>
      <c r="BC79" s="860"/>
      <c r="BD79" s="861"/>
      <c r="BE79" s="237"/>
      <c r="BF79" s="237"/>
      <c r="BG79" s="237"/>
      <c r="BH79" s="237"/>
      <c r="BI79" s="237"/>
      <c r="BJ79" s="226"/>
      <c r="BK79" s="226"/>
      <c r="BL79" s="226"/>
      <c r="BM79" s="226"/>
      <c r="BN79" s="226"/>
      <c r="BO79" s="237"/>
      <c r="BP79" s="237"/>
      <c r="BQ79" s="234">
        <v>73</v>
      </c>
      <c r="BR79" s="239"/>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26"/>
    </row>
    <row r="80" spans="1:131" ht="26.25" customHeight="1" x14ac:dyDescent="0.15">
      <c r="A80" s="234">
        <v>13</v>
      </c>
      <c r="B80" s="901"/>
      <c r="C80" s="902"/>
      <c r="D80" s="902"/>
      <c r="E80" s="902"/>
      <c r="F80" s="902"/>
      <c r="G80" s="902"/>
      <c r="H80" s="902"/>
      <c r="I80" s="902"/>
      <c r="J80" s="902"/>
      <c r="K80" s="902"/>
      <c r="L80" s="902"/>
      <c r="M80" s="902"/>
      <c r="N80" s="902"/>
      <c r="O80" s="902"/>
      <c r="P80" s="903"/>
      <c r="Q80" s="904"/>
      <c r="R80" s="858"/>
      <c r="S80" s="858"/>
      <c r="T80" s="858"/>
      <c r="U80" s="858"/>
      <c r="V80" s="858"/>
      <c r="W80" s="858"/>
      <c r="X80" s="858"/>
      <c r="Y80" s="858"/>
      <c r="Z80" s="858"/>
      <c r="AA80" s="858"/>
      <c r="AB80" s="858"/>
      <c r="AC80" s="858"/>
      <c r="AD80" s="858"/>
      <c r="AE80" s="858"/>
      <c r="AF80" s="858"/>
      <c r="AG80" s="858"/>
      <c r="AH80" s="858"/>
      <c r="AI80" s="858"/>
      <c r="AJ80" s="858"/>
      <c r="AK80" s="858"/>
      <c r="AL80" s="858"/>
      <c r="AM80" s="858"/>
      <c r="AN80" s="858"/>
      <c r="AO80" s="858"/>
      <c r="AP80" s="858"/>
      <c r="AQ80" s="858"/>
      <c r="AR80" s="858"/>
      <c r="AS80" s="858"/>
      <c r="AT80" s="858"/>
      <c r="AU80" s="858"/>
      <c r="AV80" s="858"/>
      <c r="AW80" s="858"/>
      <c r="AX80" s="858"/>
      <c r="AY80" s="858"/>
      <c r="AZ80" s="860"/>
      <c r="BA80" s="860"/>
      <c r="BB80" s="860"/>
      <c r="BC80" s="860"/>
      <c r="BD80" s="861"/>
      <c r="BE80" s="237"/>
      <c r="BF80" s="237"/>
      <c r="BG80" s="237"/>
      <c r="BH80" s="237"/>
      <c r="BI80" s="237"/>
      <c r="BJ80" s="237"/>
      <c r="BK80" s="237"/>
      <c r="BL80" s="237"/>
      <c r="BM80" s="237"/>
      <c r="BN80" s="237"/>
      <c r="BO80" s="237"/>
      <c r="BP80" s="237"/>
      <c r="BQ80" s="234">
        <v>74</v>
      </c>
      <c r="BR80" s="239"/>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26"/>
    </row>
    <row r="81" spans="1:131" ht="26.25" customHeight="1" x14ac:dyDescent="0.15">
      <c r="A81" s="234">
        <v>14</v>
      </c>
      <c r="B81" s="901"/>
      <c r="C81" s="902"/>
      <c r="D81" s="902"/>
      <c r="E81" s="902"/>
      <c r="F81" s="902"/>
      <c r="G81" s="902"/>
      <c r="H81" s="902"/>
      <c r="I81" s="902"/>
      <c r="J81" s="902"/>
      <c r="K81" s="902"/>
      <c r="L81" s="902"/>
      <c r="M81" s="902"/>
      <c r="N81" s="902"/>
      <c r="O81" s="902"/>
      <c r="P81" s="903"/>
      <c r="Q81" s="904"/>
      <c r="R81" s="858"/>
      <c r="S81" s="858"/>
      <c r="T81" s="858"/>
      <c r="U81" s="858"/>
      <c r="V81" s="858"/>
      <c r="W81" s="858"/>
      <c r="X81" s="858"/>
      <c r="Y81" s="858"/>
      <c r="Z81" s="858"/>
      <c r="AA81" s="858"/>
      <c r="AB81" s="858"/>
      <c r="AC81" s="858"/>
      <c r="AD81" s="858"/>
      <c r="AE81" s="858"/>
      <c r="AF81" s="858"/>
      <c r="AG81" s="858"/>
      <c r="AH81" s="858"/>
      <c r="AI81" s="858"/>
      <c r="AJ81" s="858"/>
      <c r="AK81" s="858"/>
      <c r="AL81" s="858"/>
      <c r="AM81" s="858"/>
      <c r="AN81" s="858"/>
      <c r="AO81" s="858"/>
      <c r="AP81" s="858"/>
      <c r="AQ81" s="858"/>
      <c r="AR81" s="858"/>
      <c r="AS81" s="858"/>
      <c r="AT81" s="858"/>
      <c r="AU81" s="858"/>
      <c r="AV81" s="858"/>
      <c r="AW81" s="858"/>
      <c r="AX81" s="858"/>
      <c r="AY81" s="858"/>
      <c r="AZ81" s="860"/>
      <c r="BA81" s="860"/>
      <c r="BB81" s="860"/>
      <c r="BC81" s="860"/>
      <c r="BD81" s="861"/>
      <c r="BE81" s="237"/>
      <c r="BF81" s="237"/>
      <c r="BG81" s="237"/>
      <c r="BH81" s="237"/>
      <c r="BI81" s="237"/>
      <c r="BJ81" s="237"/>
      <c r="BK81" s="237"/>
      <c r="BL81" s="237"/>
      <c r="BM81" s="237"/>
      <c r="BN81" s="237"/>
      <c r="BO81" s="237"/>
      <c r="BP81" s="237"/>
      <c r="BQ81" s="234">
        <v>75</v>
      </c>
      <c r="BR81" s="239"/>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26"/>
    </row>
    <row r="82" spans="1:131" ht="26.25" customHeight="1" x14ac:dyDescent="0.15">
      <c r="A82" s="234">
        <v>15</v>
      </c>
      <c r="B82" s="901"/>
      <c r="C82" s="902"/>
      <c r="D82" s="902"/>
      <c r="E82" s="902"/>
      <c r="F82" s="902"/>
      <c r="G82" s="902"/>
      <c r="H82" s="902"/>
      <c r="I82" s="902"/>
      <c r="J82" s="902"/>
      <c r="K82" s="902"/>
      <c r="L82" s="902"/>
      <c r="M82" s="902"/>
      <c r="N82" s="902"/>
      <c r="O82" s="902"/>
      <c r="P82" s="903"/>
      <c r="Q82" s="904"/>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58"/>
      <c r="AR82" s="858"/>
      <c r="AS82" s="858"/>
      <c r="AT82" s="858"/>
      <c r="AU82" s="858"/>
      <c r="AV82" s="858"/>
      <c r="AW82" s="858"/>
      <c r="AX82" s="858"/>
      <c r="AY82" s="858"/>
      <c r="AZ82" s="860"/>
      <c r="BA82" s="860"/>
      <c r="BB82" s="860"/>
      <c r="BC82" s="860"/>
      <c r="BD82" s="861"/>
      <c r="BE82" s="237"/>
      <c r="BF82" s="237"/>
      <c r="BG82" s="237"/>
      <c r="BH82" s="237"/>
      <c r="BI82" s="237"/>
      <c r="BJ82" s="237"/>
      <c r="BK82" s="237"/>
      <c r="BL82" s="237"/>
      <c r="BM82" s="237"/>
      <c r="BN82" s="237"/>
      <c r="BO82" s="237"/>
      <c r="BP82" s="237"/>
      <c r="BQ82" s="234">
        <v>76</v>
      </c>
      <c r="BR82" s="239"/>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26"/>
    </row>
    <row r="83" spans="1:131" ht="26.25" customHeight="1" x14ac:dyDescent="0.15">
      <c r="A83" s="234">
        <v>16</v>
      </c>
      <c r="B83" s="901"/>
      <c r="C83" s="902"/>
      <c r="D83" s="902"/>
      <c r="E83" s="902"/>
      <c r="F83" s="902"/>
      <c r="G83" s="902"/>
      <c r="H83" s="902"/>
      <c r="I83" s="902"/>
      <c r="J83" s="902"/>
      <c r="K83" s="902"/>
      <c r="L83" s="902"/>
      <c r="M83" s="902"/>
      <c r="N83" s="902"/>
      <c r="O83" s="902"/>
      <c r="P83" s="903"/>
      <c r="Q83" s="904"/>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60"/>
      <c r="BA83" s="860"/>
      <c r="BB83" s="860"/>
      <c r="BC83" s="860"/>
      <c r="BD83" s="861"/>
      <c r="BE83" s="237"/>
      <c r="BF83" s="237"/>
      <c r="BG83" s="237"/>
      <c r="BH83" s="237"/>
      <c r="BI83" s="237"/>
      <c r="BJ83" s="237"/>
      <c r="BK83" s="237"/>
      <c r="BL83" s="237"/>
      <c r="BM83" s="237"/>
      <c r="BN83" s="237"/>
      <c r="BO83" s="237"/>
      <c r="BP83" s="237"/>
      <c r="BQ83" s="234">
        <v>77</v>
      </c>
      <c r="BR83" s="239"/>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26"/>
    </row>
    <row r="84" spans="1:131" ht="26.25" customHeight="1" x14ac:dyDescent="0.15">
      <c r="A84" s="234">
        <v>17</v>
      </c>
      <c r="B84" s="901"/>
      <c r="C84" s="902"/>
      <c r="D84" s="902"/>
      <c r="E84" s="902"/>
      <c r="F84" s="902"/>
      <c r="G84" s="902"/>
      <c r="H84" s="902"/>
      <c r="I84" s="902"/>
      <c r="J84" s="902"/>
      <c r="K84" s="902"/>
      <c r="L84" s="902"/>
      <c r="M84" s="902"/>
      <c r="N84" s="902"/>
      <c r="O84" s="902"/>
      <c r="P84" s="903"/>
      <c r="Q84" s="904"/>
      <c r="R84" s="858"/>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60"/>
      <c r="BA84" s="860"/>
      <c r="BB84" s="860"/>
      <c r="BC84" s="860"/>
      <c r="BD84" s="861"/>
      <c r="BE84" s="237"/>
      <c r="BF84" s="237"/>
      <c r="BG84" s="237"/>
      <c r="BH84" s="237"/>
      <c r="BI84" s="237"/>
      <c r="BJ84" s="237"/>
      <c r="BK84" s="237"/>
      <c r="BL84" s="237"/>
      <c r="BM84" s="237"/>
      <c r="BN84" s="237"/>
      <c r="BO84" s="237"/>
      <c r="BP84" s="237"/>
      <c r="BQ84" s="234">
        <v>78</v>
      </c>
      <c r="BR84" s="239"/>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26"/>
    </row>
    <row r="85" spans="1:131" ht="26.25" customHeight="1" x14ac:dyDescent="0.15">
      <c r="A85" s="234">
        <v>18</v>
      </c>
      <c r="B85" s="901"/>
      <c r="C85" s="902"/>
      <c r="D85" s="902"/>
      <c r="E85" s="902"/>
      <c r="F85" s="902"/>
      <c r="G85" s="902"/>
      <c r="H85" s="902"/>
      <c r="I85" s="902"/>
      <c r="J85" s="902"/>
      <c r="K85" s="902"/>
      <c r="L85" s="902"/>
      <c r="M85" s="902"/>
      <c r="N85" s="902"/>
      <c r="O85" s="902"/>
      <c r="P85" s="903"/>
      <c r="Q85" s="904"/>
      <c r="R85" s="858"/>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60"/>
      <c r="BA85" s="860"/>
      <c r="BB85" s="860"/>
      <c r="BC85" s="860"/>
      <c r="BD85" s="861"/>
      <c r="BE85" s="237"/>
      <c r="BF85" s="237"/>
      <c r="BG85" s="237"/>
      <c r="BH85" s="237"/>
      <c r="BI85" s="237"/>
      <c r="BJ85" s="237"/>
      <c r="BK85" s="237"/>
      <c r="BL85" s="237"/>
      <c r="BM85" s="237"/>
      <c r="BN85" s="237"/>
      <c r="BO85" s="237"/>
      <c r="BP85" s="237"/>
      <c r="BQ85" s="234">
        <v>79</v>
      </c>
      <c r="BR85" s="239"/>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26"/>
    </row>
    <row r="86" spans="1:131" ht="26.25" customHeight="1" x14ac:dyDescent="0.15">
      <c r="A86" s="234">
        <v>19</v>
      </c>
      <c r="B86" s="901"/>
      <c r="C86" s="902"/>
      <c r="D86" s="902"/>
      <c r="E86" s="902"/>
      <c r="F86" s="902"/>
      <c r="G86" s="902"/>
      <c r="H86" s="902"/>
      <c r="I86" s="902"/>
      <c r="J86" s="902"/>
      <c r="K86" s="902"/>
      <c r="L86" s="902"/>
      <c r="M86" s="902"/>
      <c r="N86" s="902"/>
      <c r="O86" s="902"/>
      <c r="P86" s="903"/>
      <c r="Q86" s="904"/>
      <c r="R86" s="858"/>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60"/>
      <c r="BA86" s="860"/>
      <c r="BB86" s="860"/>
      <c r="BC86" s="860"/>
      <c r="BD86" s="861"/>
      <c r="BE86" s="237"/>
      <c r="BF86" s="237"/>
      <c r="BG86" s="237"/>
      <c r="BH86" s="237"/>
      <c r="BI86" s="237"/>
      <c r="BJ86" s="237"/>
      <c r="BK86" s="237"/>
      <c r="BL86" s="237"/>
      <c r="BM86" s="237"/>
      <c r="BN86" s="237"/>
      <c r="BO86" s="237"/>
      <c r="BP86" s="237"/>
      <c r="BQ86" s="234">
        <v>80</v>
      </c>
      <c r="BR86" s="239"/>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26"/>
    </row>
    <row r="87" spans="1:131" ht="26.25" customHeight="1" x14ac:dyDescent="0.15">
      <c r="A87" s="240">
        <v>20</v>
      </c>
      <c r="B87" s="908"/>
      <c r="C87" s="909"/>
      <c r="D87" s="909"/>
      <c r="E87" s="909"/>
      <c r="F87" s="909"/>
      <c r="G87" s="909"/>
      <c r="H87" s="909"/>
      <c r="I87" s="909"/>
      <c r="J87" s="909"/>
      <c r="K87" s="909"/>
      <c r="L87" s="909"/>
      <c r="M87" s="909"/>
      <c r="N87" s="909"/>
      <c r="O87" s="909"/>
      <c r="P87" s="910"/>
      <c r="Q87" s="911"/>
      <c r="R87" s="912"/>
      <c r="S87" s="912"/>
      <c r="T87" s="912"/>
      <c r="U87" s="912"/>
      <c r="V87" s="912"/>
      <c r="W87" s="912"/>
      <c r="X87" s="912"/>
      <c r="Y87" s="912"/>
      <c r="Z87" s="912"/>
      <c r="AA87" s="912"/>
      <c r="AB87" s="912"/>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3"/>
      <c r="BA87" s="913"/>
      <c r="BB87" s="913"/>
      <c r="BC87" s="913"/>
      <c r="BD87" s="914"/>
      <c r="BE87" s="237"/>
      <c r="BF87" s="237"/>
      <c r="BG87" s="237"/>
      <c r="BH87" s="237"/>
      <c r="BI87" s="237"/>
      <c r="BJ87" s="237"/>
      <c r="BK87" s="237"/>
      <c r="BL87" s="237"/>
      <c r="BM87" s="237"/>
      <c r="BN87" s="237"/>
      <c r="BO87" s="237"/>
      <c r="BP87" s="237"/>
      <c r="BQ87" s="234">
        <v>81</v>
      </c>
      <c r="BR87" s="239"/>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26"/>
    </row>
    <row r="88" spans="1:131" ht="26.25" customHeight="1" thickBot="1" x14ac:dyDescent="0.2">
      <c r="A88" s="236" t="s">
        <v>386</v>
      </c>
      <c r="B88" s="817" t="s">
        <v>413</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v>4870</v>
      </c>
      <c r="AG88" s="872"/>
      <c r="AH88" s="872"/>
      <c r="AI88" s="872"/>
      <c r="AJ88" s="872"/>
      <c r="AK88" s="869"/>
      <c r="AL88" s="869"/>
      <c r="AM88" s="869"/>
      <c r="AN88" s="869"/>
      <c r="AO88" s="869"/>
      <c r="AP88" s="872">
        <v>4751</v>
      </c>
      <c r="AQ88" s="872"/>
      <c r="AR88" s="872"/>
      <c r="AS88" s="872"/>
      <c r="AT88" s="872"/>
      <c r="AU88" s="872">
        <v>4</v>
      </c>
      <c r="AV88" s="872"/>
      <c r="AW88" s="872"/>
      <c r="AX88" s="872"/>
      <c r="AY88" s="872"/>
      <c r="AZ88" s="877"/>
      <c r="BA88" s="877"/>
      <c r="BB88" s="877"/>
      <c r="BC88" s="877"/>
      <c r="BD88" s="878"/>
      <c r="BE88" s="237"/>
      <c r="BF88" s="237"/>
      <c r="BG88" s="237"/>
      <c r="BH88" s="237"/>
      <c r="BI88" s="237"/>
      <c r="BJ88" s="237"/>
      <c r="BK88" s="237"/>
      <c r="BL88" s="237"/>
      <c r="BM88" s="237"/>
      <c r="BN88" s="237"/>
      <c r="BO88" s="237"/>
      <c r="BP88" s="237"/>
      <c r="BQ88" s="234">
        <v>82</v>
      </c>
      <c r="BR88" s="239"/>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386</v>
      </c>
      <c r="BR102" s="817" t="s">
        <v>414</v>
      </c>
      <c r="BS102" s="818"/>
      <c r="BT102" s="818"/>
      <c r="BU102" s="818"/>
      <c r="BV102" s="818"/>
      <c r="BW102" s="818"/>
      <c r="BX102" s="818"/>
      <c r="BY102" s="818"/>
      <c r="BZ102" s="818"/>
      <c r="CA102" s="818"/>
      <c r="CB102" s="818"/>
      <c r="CC102" s="818"/>
      <c r="CD102" s="818"/>
      <c r="CE102" s="818"/>
      <c r="CF102" s="818"/>
      <c r="CG102" s="819"/>
      <c r="CH102" s="915"/>
      <c r="CI102" s="916"/>
      <c r="CJ102" s="916"/>
      <c r="CK102" s="916"/>
      <c r="CL102" s="917"/>
      <c r="CM102" s="915"/>
      <c r="CN102" s="916"/>
      <c r="CO102" s="916"/>
      <c r="CP102" s="916"/>
      <c r="CQ102" s="917"/>
      <c r="CR102" s="918">
        <v>10</v>
      </c>
      <c r="CS102" s="880"/>
      <c r="CT102" s="880"/>
      <c r="CU102" s="880"/>
      <c r="CV102" s="919"/>
      <c r="CW102" s="918" t="s">
        <v>565</v>
      </c>
      <c r="CX102" s="880"/>
      <c r="CY102" s="880"/>
      <c r="CZ102" s="880"/>
      <c r="DA102" s="919"/>
      <c r="DB102" s="918" t="s">
        <v>565</v>
      </c>
      <c r="DC102" s="880"/>
      <c r="DD102" s="880"/>
      <c r="DE102" s="880"/>
      <c r="DF102" s="919"/>
      <c r="DG102" s="918" t="s">
        <v>565</v>
      </c>
      <c r="DH102" s="880"/>
      <c r="DI102" s="880"/>
      <c r="DJ102" s="880"/>
      <c r="DK102" s="919"/>
      <c r="DL102" s="918" t="s">
        <v>565</v>
      </c>
      <c r="DM102" s="880"/>
      <c r="DN102" s="880"/>
      <c r="DO102" s="880"/>
      <c r="DP102" s="919"/>
      <c r="DQ102" s="918" t="s">
        <v>565</v>
      </c>
      <c r="DR102" s="880"/>
      <c r="DS102" s="880"/>
      <c r="DT102" s="880"/>
      <c r="DU102" s="919"/>
      <c r="DV102" s="817"/>
      <c r="DW102" s="818"/>
      <c r="DX102" s="818"/>
      <c r="DY102" s="818"/>
      <c r="DZ102" s="942"/>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43" t="s">
        <v>415</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44" t="s">
        <v>416</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417</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418</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945" t="s">
        <v>419</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420</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26" customFormat="1" ht="26.25" customHeight="1" x14ac:dyDescent="0.15">
      <c r="A109" s="940" t="s">
        <v>421</v>
      </c>
      <c r="B109" s="921"/>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2"/>
      <c r="AA109" s="920" t="s">
        <v>422</v>
      </c>
      <c r="AB109" s="921"/>
      <c r="AC109" s="921"/>
      <c r="AD109" s="921"/>
      <c r="AE109" s="922"/>
      <c r="AF109" s="920" t="s">
        <v>423</v>
      </c>
      <c r="AG109" s="921"/>
      <c r="AH109" s="921"/>
      <c r="AI109" s="921"/>
      <c r="AJ109" s="922"/>
      <c r="AK109" s="920" t="s">
        <v>301</v>
      </c>
      <c r="AL109" s="921"/>
      <c r="AM109" s="921"/>
      <c r="AN109" s="921"/>
      <c r="AO109" s="922"/>
      <c r="AP109" s="920" t="s">
        <v>424</v>
      </c>
      <c r="AQ109" s="921"/>
      <c r="AR109" s="921"/>
      <c r="AS109" s="921"/>
      <c r="AT109" s="923"/>
      <c r="AU109" s="940" t="s">
        <v>421</v>
      </c>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922"/>
      <c r="BQ109" s="920" t="s">
        <v>422</v>
      </c>
      <c r="BR109" s="921"/>
      <c r="BS109" s="921"/>
      <c r="BT109" s="921"/>
      <c r="BU109" s="922"/>
      <c r="BV109" s="920" t="s">
        <v>423</v>
      </c>
      <c r="BW109" s="921"/>
      <c r="BX109" s="921"/>
      <c r="BY109" s="921"/>
      <c r="BZ109" s="922"/>
      <c r="CA109" s="920" t="s">
        <v>301</v>
      </c>
      <c r="CB109" s="921"/>
      <c r="CC109" s="921"/>
      <c r="CD109" s="921"/>
      <c r="CE109" s="922"/>
      <c r="CF109" s="941" t="s">
        <v>424</v>
      </c>
      <c r="CG109" s="941"/>
      <c r="CH109" s="941"/>
      <c r="CI109" s="941"/>
      <c r="CJ109" s="941"/>
      <c r="CK109" s="920" t="s">
        <v>425</v>
      </c>
      <c r="CL109" s="921"/>
      <c r="CM109" s="921"/>
      <c r="CN109" s="921"/>
      <c r="CO109" s="921"/>
      <c r="CP109" s="921"/>
      <c r="CQ109" s="921"/>
      <c r="CR109" s="921"/>
      <c r="CS109" s="921"/>
      <c r="CT109" s="921"/>
      <c r="CU109" s="921"/>
      <c r="CV109" s="921"/>
      <c r="CW109" s="921"/>
      <c r="CX109" s="921"/>
      <c r="CY109" s="921"/>
      <c r="CZ109" s="921"/>
      <c r="DA109" s="921"/>
      <c r="DB109" s="921"/>
      <c r="DC109" s="921"/>
      <c r="DD109" s="921"/>
      <c r="DE109" s="921"/>
      <c r="DF109" s="922"/>
      <c r="DG109" s="920" t="s">
        <v>422</v>
      </c>
      <c r="DH109" s="921"/>
      <c r="DI109" s="921"/>
      <c r="DJ109" s="921"/>
      <c r="DK109" s="922"/>
      <c r="DL109" s="920" t="s">
        <v>423</v>
      </c>
      <c r="DM109" s="921"/>
      <c r="DN109" s="921"/>
      <c r="DO109" s="921"/>
      <c r="DP109" s="922"/>
      <c r="DQ109" s="920" t="s">
        <v>301</v>
      </c>
      <c r="DR109" s="921"/>
      <c r="DS109" s="921"/>
      <c r="DT109" s="921"/>
      <c r="DU109" s="922"/>
      <c r="DV109" s="920" t="s">
        <v>424</v>
      </c>
      <c r="DW109" s="921"/>
      <c r="DX109" s="921"/>
      <c r="DY109" s="921"/>
      <c r="DZ109" s="923"/>
    </row>
    <row r="110" spans="1:131" s="226" customFormat="1" ht="26.25" customHeight="1" x14ac:dyDescent="0.15">
      <c r="A110" s="924" t="s">
        <v>426</v>
      </c>
      <c r="B110" s="925"/>
      <c r="C110" s="925"/>
      <c r="D110" s="925"/>
      <c r="E110" s="925"/>
      <c r="F110" s="925"/>
      <c r="G110" s="925"/>
      <c r="H110" s="925"/>
      <c r="I110" s="925"/>
      <c r="J110" s="925"/>
      <c r="K110" s="925"/>
      <c r="L110" s="925"/>
      <c r="M110" s="925"/>
      <c r="N110" s="925"/>
      <c r="O110" s="925"/>
      <c r="P110" s="925"/>
      <c r="Q110" s="925"/>
      <c r="R110" s="925"/>
      <c r="S110" s="925"/>
      <c r="T110" s="925"/>
      <c r="U110" s="925"/>
      <c r="V110" s="925"/>
      <c r="W110" s="925"/>
      <c r="X110" s="925"/>
      <c r="Y110" s="925"/>
      <c r="Z110" s="926"/>
      <c r="AA110" s="927">
        <v>776871</v>
      </c>
      <c r="AB110" s="928"/>
      <c r="AC110" s="928"/>
      <c r="AD110" s="928"/>
      <c r="AE110" s="929"/>
      <c r="AF110" s="930">
        <v>842304</v>
      </c>
      <c r="AG110" s="928"/>
      <c r="AH110" s="928"/>
      <c r="AI110" s="928"/>
      <c r="AJ110" s="929"/>
      <c r="AK110" s="930">
        <v>857365</v>
      </c>
      <c r="AL110" s="928"/>
      <c r="AM110" s="928"/>
      <c r="AN110" s="928"/>
      <c r="AO110" s="929"/>
      <c r="AP110" s="931">
        <v>19.3</v>
      </c>
      <c r="AQ110" s="932"/>
      <c r="AR110" s="932"/>
      <c r="AS110" s="932"/>
      <c r="AT110" s="933"/>
      <c r="AU110" s="934" t="s">
        <v>73</v>
      </c>
      <c r="AV110" s="935"/>
      <c r="AW110" s="935"/>
      <c r="AX110" s="935"/>
      <c r="AY110" s="935"/>
      <c r="AZ110" s="957" t="s">
        <v>427</v>
      </c>
      <c r="BA110" s="925"/>
      <c r="BB110" s="925"/>
      <c r="BC110" s="925"/>
      <c r="BD110" s="925"/>
      <c r="BE110" s="925"/>
      <c r="BF110" s="925"/>
      <c r="BG110" s="925"/>
      <c r="BH110" s="925"/>
      <c r="BI110" s="925"/>
      <c r="BJ110" s="925"/>
      <c r="BK110" s="925"/>
      <c r="BL110" s="925"/>
      <c r="BM110" s="925"/>
      <c r="BN110" s="925"/>
      <c r="BO110" s="925"/>
      <c r="BP110" s="926"/>
      <c r="BQ110" s="958">
        <v>8928472</v>
      </c>
      <c r="BR110" s="959"/>
      <c r="BS110" s="959"/>
      <c r="BT110" s="959"/>
      <c r="BU110" s="959"/>
      <c r="BV110" s="959">
        <v>9499388</v>
      </c>
      <c r="BW110" s="959"/>
      <c r="BX110" s="959"/>
      <c r="BY110" s="959"/>
      <c r="BZ110" s="959"/>
      <c r="CA110" s="959">
        <v>9806773</v>
      </c>
      <c r="CB110" s="959"/>
      <c r="CC110" s="959"/>
      <c r="CD110" s="959"/>
      <c r="CE110" s="959"/>
      <c r="CF110" s="972">
        <v>220.2</v>
      </c>
      <c r="CG110" s="973"/>
      <c r="CH110" s="973"/>
      <c r="CI110" s="973"/>
      <c r="CJ110" s="973"/>
      <c r="CK110" s="974" t="s">
        <v>428</v>
      </c>
      <c r="CL110" s="975"/>
      <c r="CM110" s="957" t="s">
        <v>429</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58" t="s">
        <v>408</v>
      </c>
      <c r="DH110" s="959"/>
      <c r="DI110" s="959"/>
      <c r="DJ110" s="959"/>
      <c r="DK110" s="959"/>
      <c r="DL110" s="959" t="s">
        <v>408</v>
      </c>
      <c r="DM110" s="959"/>
      <c r="DN110" s="959"/>
      <c r="DO110" s="959"/>
      <c r="DP110" s="959"/>
      <c r="DQ110" s="959" t="s">
        <v>408</v>
      </c>
      <c r="DR110" s="959"/>
      <c r="DS110" s="959"/>
      <c r="DT110" s="959"/>
      <c r="DU110" s="959"/>
      <c r="DV110" s="960" t="s">
        <v>408</v>
      </c>
      <c r="DW110" s="960"/>
      <c r="DX110" s="960"/>
      <c r="DY110" s="960"/>
      <c r="DZ110" s="961"/>
    </row>
    <row r="111" spans="1:131" s="226" customFormat="1" ht="26.25" customHeight="1" x14ac:dyDescent="0.15">
      <c r="A111" s="962" t="s">
        <v>430</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127</v>
      </c>
      <c r="AB111" s="966"/>
      <c r="AC111" s="966"/>
      <c r="AD111" s="966"/>
      <c r="AE111" s="967"/>
      <c r="AF111" s="968" t="s">
        <v>127</v>
      </c>
      <c r="AG111" s="966"/>
      <c r="AH111" s="966"/>
      <c r="AI111" s="966"/>
      <c r="AJ111" s="967"/>
      <c r="AK111" s="968" t="s">
        <v>127</v>
      </c>
      <c r="AL111" s="966"/>
      <c r="AM111" s="966"/>
      <c r="AN111" s="966"/>
      <c r="AO111" s="967"/>
      <c r="AP111" s="969" t="s">
        <v>127</v>
      </c>
      <c r="AQ111" s="970"/>
      <c r="AR111" s="970"/>
      <c r="AS111" s="970"/>
      <c r="AT111" s="971"/>
      <c r="AU111" s="936"/>
      <c r="AV111" s="937"/>
      <c r="AW111" s="937"/>
      <c r="AX111" s="937"/>
      <c r="AY111" s="937"/>
      <c r="AZ111" s="950" t="s">
        <v>431</v>
      </c>
      <c r="BA111" s="951"/>
      <c r="BB111" s="951"/>
      <c r="BC111" s="951"/>
      <c r="BD111" s="951"/>
      <c r="BE111" s="951"/>
      <c r="BF111" s="951"/>
      <c r="BG111" s="951"/>
      <c r="BH111" s="951"/>
      <c r="BI111" s="951"/>
      <c r="BJ111" s="951"/>
      <c r="BK111" s="951"/>
      <c r="BL111" s="951"/>
      <c r="BM111" s="951"/>
      <c r="BN111" s="951"/>
      <c r="BO111" s="951"/>
      <c r="BP111" s="952"/>
      <c r="BQ111" s="953" t="s">
        <v>127</v>
      </c>
      <c r="BR111" s="954"/>
      <c r="BS111" s="954"/>
      <c r="BT111" s="954"/>
      <c r="BU111" s="954"/>
      <c r="BV111" s="954" t="s">
        <v>127</v>
      </c>
      <c r="BW111" s="954"/>
      <c r="BX111" s="954"/>
      <c r="BY111" s="954"/>
      <c r="BZ111" s="954"/>
      <c r="CA111" s="954" t="s">
        <v>127</v>
      </c>
      <c r="CB111" s="954"/>
      <c r="CC111" s="954"/>
      <c r="CD111" s="954"/>
      <c r="CE111" s="954"/>
      <c r="CF111" s="948" t="s">
        <v>127</v>
      </c>
      <c r="CG111" s="949"/>
      <c r="CH111" s="949"/>
      <c r="CI111" s="949"/>
      <c r="CJ111" s="949"/>
      <c r="CK111" s="976"/>
      <c r="CL111" s="977"/>
      <c r="CM111" s="950" t="s">
        <v>432</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127</v>
      </c>
      <c r="DH111" s="954"/>
      <c r="DI111" s="954"/>
      <c r="DJ111" s="954"/>
      <c r="DK111" s="954"/>
      <c r="DL111" s="954" t="s">
        <v>127</v>
      </c>
      <c r="DM111" s="954"/>
      <c r="DN111" s="954"/>
      <c r="DO111" s="954"/>
      <c r="DP111" s="954"/>
      <c r="DQ111" s="954" t="s">
        <v>127</v>
      </c>
      <c r="DR111" s="954"/>
      <c r="DS111" s="954"/>
      <c r="DT111" s="954"/>
      <c r="DU111" s="954"/>
      <c r="DV111" s="955" t="s">
        <v>127</v>
      </c>
      <c r="DW111" s="955"/>
      <c r="DX111" s="955"/>
      <c r="DY111" s="955"/>
      <c r="DZ111" s="956"/>
    </row>
    <row r="112" spans="1:131" s="226" customFormat="1" ht="26.25" customHeight="1" x14ac:dyDescent="0.15">
      <c r="A112" s="980" t="s">
        <v>433</v>
      </c>
      <c r="B112" s="981"/>
      <c r="C112" s="951" t="s">
        <v>434</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86" t="s">
        <v>127</v>
      </c>
      <c r="AB112" s="987"/>
      <c r="AC112" s="987"/>
      <c r="AD112" s="987"/>
      <c r="AE112" s="988"/>
      <c r="AF112" s="989" t="s">
        <v>127</v>
      </c>
      <c r="AG112" s="987"/>
      <c r="AH112" s="987"/>
      <c r="AI112" s="987"/>
      <c r="AJ112" s="988"/>
      <c r="AK112" s="989" t="s">
        <v>127</v>
      </c>
      <c r="AL112" s="987"/>
      <c r="AM112" s="987"/>
      <c r="AN112" s="987"/>
      <c r="AO112" s="988"/>
      <c r="AP112" s="990" t="s">
        <v>127</v>
      </c>
      <c r="AQ112" s="991"/>
      <c r="AR112" s="991"/>
      <c r="AS112" s="991"/>
      <c r="AT112" s="992"/>
      <c r="AU112" s="936"/>
      <c r="AV112" s="937"/>
      <c r="AW112" s="937"/>
      <c r="AX112" s="937"/>
      <c r="AY112" s="937"/>
      <c r="AZ112" s="950" t="s">
        <v>435</v>
      </c>
      <c r="BA112" s="951"/>
      <c r="BB112" s="951"/>
      <c r="BC112" s="951"/>
      <c r="BD112" s="951"/>
      <c r="BE112" s="951"/>
      <c r="BF112" s="951"/>
      <c r="BG112" s="951"/>
      <c r="BH112" s="951"/>
      <c r="BI112" s="951"/>
      <c r="BJ112" s="951"/>
      <c r="BK112" s="951"/>
      <c r="BL112" s="951"/>
      <c r="BM112" s="951"/>
      <c r="BN112" s="951"/>
      <c r="BO112" s="951"/>
      <c r="BP112" s="952"/>
      <c r="BQ112" s="953">
        <v>4478013</v>
      </c>
      <c r="BR112" s="954"/>
      <c r="BS112" s="954"/>
      <c r="BT112" s="954"/>
      <c r="BU112" s="954"/>
      <c r="BV112" s="954">
        <v>4170241</v>
      </c>
      <c r="BW112" s="954"/>
      <c r="BX112" s="954"/>
      <c r="BY112" s="954"/>
      <c r="BZ112" s="954"/>
      <c r="CA112" s="954">
        <v>4033311</v>
      </c>
      <c r="CB112" s="954"/>
      <c r="CC112" s="954"/>
      <c r="CD112" s="954"/>
      <c r="CE112" s="954"/>
      <c r="CF112" s="948">
        <v>90.6</v>
      </c>
      <c r="CG112" s="949"/>
      <c r="CH112" s="949"/>
      <c r="CI112" s="949"/>
      <c r="CJ112" s="949"/>
      <c r="CK112" s="976"/>
      <c r="CL112" s="977"/>
      <c r="CM112" s="950" t="s">
        <v>436</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t="s">
        <v>127</v>
      </c>
      <c r="DH112" s="954"/>
      <c r="DI112" s="954"/>
      <c r="DJ112" s="954"/>
      <c r="DK112" s="954"/>
      <c r="DL112" s="954" t="s">
        <v>127</v>
      </c>
      <c r="DM112" s="954"/>
      <c r="DN112" s="954"/>
      <c r="DO112" s="954"/>
      <c r="DP112" s="954"/>
      <c r="DQ112" s="954" t="s">
        <v>127</v>
      </c>
      <c r="DR112" s="954"/>
      <c r="DS112" s="954"/>
      <c r="DT112" s="954"/>
      <c r="DU112" s="954"/>
      <c r="DV112" s="955" t="s">
        <v>127</v>
      </c>
      <c r="DW112" s="955"/>
      <c r="DX112" s="955"/>
      <c r="DY112" s="955"/>
      <c r="DZ112" s="956"/>
    </row>
    <row r="113" spans="1:130" s="226" customFormat="1" ht="26.25" customHeight="1" x14ac:dyDescent="0.15">
      <c r="A113" s="982"/>
      <c r="B113" s="983"/>
      <c r="C113" s="951" t="s">
        <v>437</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65">
        <v>482287</v>
      </c>
      <c r="AB113" s="966"/>
      <c r="AC113" s="966"/>
      <c r="AD113" s="966"/>
      <c r="AE113" s="967"/>
      <c r="AF113" s="968">
        <v>505795</v>
      </c>
      <c r="AG113" s="966"/>
      <c r="AH113" s="966"/>
      <c r="AI113" s="966"/>
      <c r="AJ113" s="967"/>
      <c r="AK113" s="968">
        <v>540329</v>
      </c>
      <c r="AL113" s="966"/>
      <c r="AM113" s="966"/>
      <c r="AN113" s="966"/>
      <c r="AO113" s="967"/>
      <c r="AP113" s="969">
        <v>12.1</v>
      </c>
      <c r="AQ113" s="970"/>
      <c r="AR113" s="970"/>
      <c r="AS113" s="970"/>
      <c r="AT113" s="971"/>
      <c r="AU113" s="936"/>
      <c r="AV113" s="937"/>
      <c r="AW113" s="937"/>
      <c r="AX113" s="937"/>
      <c r="AY113" s="937"/>
      <c r="AZ113" s="950" t="s">
        <v>438</v>
      </c>
      <c r="BA113" s="951"/>
      <c r="BB113" s="951"/>
      <c r="BC113" s="951"/>
      <c r="BD113" s="951"/>
      <c r="BE113" s="951"/>
      <c r="BF113" s="951"/>
      <c r="BG113" s="951"/>
      <c r="BH113" s="951"/>
      <c r="BI113" s="951"/>
      <c r="BJ113" s="951"/>
      <c r="BK113" s="951"/>
      <c r="BL113" s="951"/>
      <c r="BM113" s="951"/>
      <c r="BN113" s="951"/>
      <c r="BO113" s="951"/>
      <c r="BP113" s="952"/>
      <c r="BQ113" s="953">
        <v>7896</v>
      </c>
      <c r="BR113" s="954"/>
      <c r="BS113" s="954"/>
      <c r="BT113" s="954"/>
      <c r="BU113" s="954"/>
      <c r="BV113" s="954">
        <v>7179</v>
      </c>
      <c r="BW113" s="954"/>
      <c r="BX113" s="954"/>
      <c r="BY113" s="954"/>
      <c r="BZ113" s="954"/>
      <c r="CA113" s="954">
        <v>5943</v>
      </c>
      <c r="CB113" s="954"/>
      <c r="CC113" s="954"/>
      <c r="CD113" s="954"/>
      <c r="CE113" s="954"/>
      <c r="CF113" s="948">
        <v>0.1</v>
      </c>
      <c r="CG113" s="949"/>
      <c r="CH113" s="949"/>
      <c r="CI113" s="949"/>
      <c r="CJ113" s="949"/>
      <c r="CK113" s="976"/>
      <c r="CL113" s="977"/>
      <c r="CM113" s="950" t="s">
        <v>439</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86" t="s">
        <v>127</v>
      </c>
      <c r="DH113" s="987"/>
      <c r="DI113" s="987"/>
      <c r="DJ113" s="987"/>
      <c r="DK113" s="988"/>
      <c r="DL113" s="989" t="s">
        <v>127</v>
      </c>
      <c r="DM113" s="987"/>
      <c r="DN113" s="987"/>
      <c r="DO113" s="987"/>
      <c r="DP113" s="988"/>
      <c r="DQ113" s="989" t="s">
        <v>127</v>
      </c>
      <c r="DR113" s="987"/>
      <c r="DS113" s="987"/>
      <c r="DT113" s="987"/>
      <c r="DU113" s="988"/>
      <c r="DV113" s="990" t="s">
        <v>127</v>
      </c>
      <c r="DW113" s="991"/>
      <c r="DX113" s="991"/>
      <c r="DY113" s="991"/>
      <c r="DZ113" s="992"/>
    </row>
    <row r="114" spans="1:130" s="226" customFormat="1" ht="26.25" customHeight="1" x14ac:dyDescent="0.15">
      <c r="A114" s="982"/>
      <c r="B114" s="983"/>
      <c r="C114" s="951" t="s">
        <v>440</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86">
        <v>2489</v>
      </c>
      <c r="AB114" s="987"/>
      <c r="AC114" s="987"/>
      <c r="AD114" s="987"/>
      <c r="AE114" s="988"/>
      <c r="AF114" s="989">
        <v>2268</v>
      </c>
      <c r="AG114" s="987"/>
      <c r="AH114" s="987"/>
      <c r="AI114" s="987"/>
      <c r="AJ114" s="988"/>
      <c r="AK114" s="989">
        <v>1852</v>
      </c>
      <c r="AL114" s="987"/>
      <c r="AM114" s="987"/>
      <c r="AN114" s="987"/>
      <c r="AO114" s="988"/>
      <c r="AP114" s="990">
        <v>0</v>
      </c>
      <c r="AQ114" s="991"/>
      <c r="AR114" s="991"/>
      <c r="AS114" s="991"/>
      <c r="AT114" s="992"/>
      <c r="AU114" s="936"/>
      <c r="AV114" s="937"/>
      <c r="AW114" s="937"/>
      <c r="AX114" s="937"/>
      <c r="AY114" s="937"/>
      <c r="AZ114" s="950" t="s">
        <v>441</v>
      </c>
      <c r="BA114" s="951"/>
      <c r="BB114" s="951"/>
      <c r="BC114" s="951"/>
      <c r="BD114" s="951"/>
      <c r="BE114" s="951"/>
      <c r="BF114" s="951"/>
      <c r="BG114" s="951"/>
      <c r="BH114" s="951"/>
      <c r="BI114" s="951"/>
      <c r="BJ114" s="951"/>
      <c r="BK114" s="951"/>
      <c r="BL114" s="951"/>
      <c r="BM114" s="951"/>
      <c r="BN114" s="951"/>
      <c r="BO114" s="951"/>
      <c r="BP114" s="952"/>
      <c r="BQ114" s="953">
        <v>1065995</v>
      </c>
      <c r="BR114" s="954"/>
      <c r="BS114" s="954"/>
      <c r="BT114" s="954"/>
      <c r="BU114" s="954"/>
      <c r="BV114" s="954">
        <v>1097195</v>
      </c>
      <c r="BW114" s="954"/>
      <c r="BX114" s="954"/>
      <c r="BY114" s="954"/>
      <c r="BZ114" s="954"/>
      <c r="CA114" s="954">
        <v>1049410</v>
      </c>
      <c r="CB114" s="954"/>
      <c r="CC114" s="954"/>
      <c r="CD114" s="954"/>
      <c r="CE114" s="954"/>
      <c r="CF114" s="948">
        <v>23.6</v>
      </c>
      <c r="CG114" s="949"/>
      <c r="CH114" s="949"/>
      <c r="CI114" s="949"/>
      <c r="CJ114" s="949"/>
      <c r="CK114" s="976"/>
      <c r="CL114" s="977"/>
      <c r="CM114" s="950" t="s">
        <v>442</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86" t="s">
        <v>127</v>
      </c>
      <c r="DH114" s="987"/>
      <c r="DI114" s="987"/>
      <c r="DJ114" s="987"/>
      <c r="DK114" s="988"/>
      <c r="DL114" s="989" t="s">
        <v>127</v>
      </c>
      <c r="DM114" s="987"/>
      <c r="DN114" s="987"/>
      <c r="DO114" s="987"/>
      <c r="DP114" s="988"/>
      <c r="DQ114" s="989" t="s">
        <v>127</v>
      </c>
      <c r="DR114" s="987"/>
      <c r="DS114" s="987"/>
      <c r="DT114" s="987"/>
      <c r="DU114" s="988"/>
      <c r="DV114" s="990" t="s">
        <v>127</v>
      </c>
      <c r="DW114" s="991"/>
      <c r="DX114" s="991"/>
      <c r="DY114" s="991"/>
      <c r="DZ114" s="992"/>
    </row>
    <row r="115" spans="1:130" s="226" customFormat="1" ht="26.25" customHeight="1" x14ac:dyDescent="0.15">
      <c r="A115" s="982"/>
      <c r="B115" s="983"/>
      <c r="C115" s="951" t="s">
        <v>443</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65" t="s">
        <v>127</v>
      </c>
      <c r="AB115" s="966"/>
      <c r="AC115" s="966"/>
      <c r="AD115" s="966"/>
      <c r="AE115" s="967"/>
      <c r="AF115" s="968" t="s">
        <v>127</v>
      </c>
      <c r="AG115" s="966"/>
      <c r="AH115" s="966"/>
      <c r="AI115" s="966"/>
      <c r="AJ115" s="967"/>
      <c r="AK115" s="968" t="s">
        <v>127</v>
      </c>
      <c r="AL115" s="966"/>
      <c r="AM115" s="966"/>
      <c r="AN115" s="966"/>
      <c r="AO115" s="967"/>
      <c r="AP115" s="969" t="s">
        <v>127</v>
      </c>
      <c r="AQ115" s="970"/>
      <c r="AR115" s="970"/>
      <c r="AS115" s="970"/>
      <c r="AT115" s="971"/>
      <c r="AU115" s="936"/>
      <c r="AV115" s="937"/>
      <c r="AW115" s="937"/>
      <c r="AX115" s="937"/>
      <c r="AY115" s="937"/>
      <c r="AZ115" s="950" t="s">
        <v>444</v>
      </c>
      <c r="BA115" s="951"/>
      <c r="BB115" s="951"/>
      <c r="BC115" s="951"/>
      <c r="BD115" s="951"/>
      <c r="BE115" s="951"/>
      <c r="BF115" s="951"/>
      <c r="BG115" s="951"/>
      <c r="BH115" s="951"/>
      <c r="BI115" s="951"/>
      <c r="BJ115" s="951"/>
      <c r="BK115" s="951"/>
      <c r="BL115" s="951"/>
      <c r="BM115" s="951"/>
      <c r="BN115" s="951"/>
      <c r="BO115" s="951"/>
      <c r="BP115" s="952"/>
      <c r="BQ115" s="953" t="s">
        <v>127</v>
      </c>
      <c r="BR115" s="954"/>
      <c r="BS115" s="954"/>
      <c r="BT115" s="954"/>
      <c r="BU115" s="954"/>
      <c r="BV115" s="954" t="s">
        <v>127</v>
      </c>
      <c r="BW115" s="954"/>
      <c r="BX115" s="954"/>
      <c r="BY115" s="954"/>
      <c r="BZ115" s="954"/>
      <c r="CA115" s="954" t="s">
        <v>127</v>
      </c>
      <c r="CB115" s="954"/>
      <c r="CC115" s="954"/>
      <c r="CD115" s="954"/>
      <c r="CE115" s="954"/>
      <c r="CF115" s="948" t="s">
        <v>127</v>
      </c>
      <c r="CG115" s="949"/>
      <c r="CH115" s="949"/>
      <c r="CI115" s="949"/>
      <c r="CJ115" s="949"/>
      <c r="CK115" s="976"/>
      <c r="CL115" s="977"/>
      <c r="CM115" s="950" t="s">
        <v>445</v>
      </c>
      <c r="CN115" s="951"/>
      <c r="CO115" s="951"/>
      <c r="CP115" s="951"/>
      <c r="CQ115" s="951"/>
      <c r="CR115" s="951"/>
      <c r="CS115" s="951"/>
      <c r="CT115" s="951"/>
      <c r="CU115" s="951"/>
      <c r="CV115" s="951"/>
      <c r="CW115" s="951"/>
      <c r="CX115" s="951"/>
      <c r="CY115" s="951"/>
      <c r="CZ115" s="951"/>
      <c r="DA115" s="951"/>
      <c r="DB115" s="951"/>
      <c r="DC115" s="951"/>
      <c r="DD115" s="951"/>
      <c r="DE115" s="951"/>
      <c r="DF115" s="952"/>
      <c r="DG115" s="986" t="s">
        <v>127</v>
      </c>
      <c r="DH115" s="987"/>
      <c r="DI115" s="987"/>
      <c r="DJ115" s="987"/>
      <c r="DK115" s="988"/>
      <c r="DL115" s="989" t="s">
        <v>127</v>
      </c>
      <c r="DM115" s="987"/>
      <c r="DN115" s="987"/>
      <c r="DO115" s="987"/>
      <c r="DP115" s="988"/>
      <c r="DQ115" s="989" t="s">
        <v>127</v>
      </c>
      <c r="DR115" s="987"/>
      <c r="DS115" s="987"/>
      <c r="DT115" s="987"/>
      <c r="DU115" s="988"/>
      <c r="DV115" s="990" t="s">
        <v>127</v>
      </c>
      <c r="DW115" s="991"/>
      <c r="DX115" s="991"/>
      <c r="DY115" s="991"/>
      <c r="DZ115" s="992"/>
    </row>
    <row r="116" spans="1:130" s="226" customFormat="1" ht="26.25" customHeight="1" x14ac:dyDescent="0.15">
      <c r="A116" s="984"/>
      <c r="B116" s="985"/>
      <c r="C116" s="993" t="s">
        <v>446</v>
      </c>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4"/>
      <c r="AA116" s="986" t="s">
        <v>127</v>
      </c>
      <c r="AB116" s="987"/>
      <c r="AC116" s="987"/>
      <c r="AD116" s="987"/>
      <c r="AE116" s="988"/>
      <c r="AF116" s="989" t="s">
        <v>127</v>
      </c>
      <c r="AG116" s="987"/>
      <c r="AH116" s="987"/>
      <c r="AI116" s="987"/>
      <c r="AJ116" s="988"/>
      <c r="AK116" s="989" t="s">
        <v>127</v>
      </c>
      <c r="AL116" s="987"/>
      <c r="AM116" s="987"/>
      <c r="AN116" s="987"/>
      <c r="AO116" s="988"/>
      <c r="AP116" s="990" t="s">
        <v>127</v>
      </c>
      <c r="AQ116" s="991"/>
      <c r="AR116" s="991"/>
      <c r="AS116" s="991"/>
      <c r="AT116" s="992"/>
      <c r="AU116" s="936"/>
      <c r="AV116" s="937"/>
      <c r="AW116" s="937"/>
      <c r="AX116" s="937"/>
      <c r="AY116" s="937"/>
      <c r="AZ116" s="995" t="s">
        <v>447</v>
      </c>
      <c r="BA116" s="996"/>
      <c r="BB116" s="996"/>
      <c r="BC116" s="996"/>
      <c r="BD116" s="996"/>
      <c r="BE116" s="996"/>
      <c r="BF116" s="996"/>
      <c r="BG116" s="996"/>
      <c r="BH116" s="996"/>
      <c r="BI116" s="996"/>
      <c r="BJ116" s="996"/>
      <c r="BK116" s="996"/>
      <c r="BL116" s="996"/>
      <c r="BM116" s="996"/>
      <c r="BN116" s="996"/>
      <c r="BO116" s="996"/>
      <c r="BP116" s="997"/>
      <c r="BQ116" s="953" t="s">
        <v>127</v>
      </c>
      <c r="BR116" s="954"/>
      <c r="BS116" s="954"/>
      <c r="BT116" s="954"/>
      <c r="BU116" s="954"/>
      <c r="BV116" s="954" t="s">
        <v>127</v>
      </c>
      <c r="BW116" s="954"/>
      <c r="BX116" s="954"/>
      <c r="BY116" s="954"/>
      <c r="BZ116" s="954"/>
      <c r="CA116" s="954" t="s">
        <v>127</v>
      </c>
      <c r="CB116" s="954"/>
      <c r="CC116" s="954"/>
      <c r="CD116" s="954"/>
      <c r="CE116" s="954"/>
      <c r="CF116" s="948" t="s">
        <v>127</v>
      </c>
      <c r="CG116" s="949"/>
      <c r="CH116" s="949"/>
      <c r="CI116" s="949"/>
      <c r="CJ116" s="949"/>
      <c r="CK116" s="976"/>
      <c r="CL116" s="977"/>
      <c r="CM116" s="950" t="s">
        <v>448</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86" t="s">
        <v>127</v>
      </c>
      <c r="DH116" s="987"/>
      <c r="DI116" s="987"/>
      <c r="DJ116" s="987"/>
      <c r="DK116" s="988"/>
      <c r="DL116" s="989" t="s">
        <v>127</v>
      </c>
      <c r="DM116" s="987"/>
      <c r="DN116" s="987"/>
      <c r="DO116" s="987"/>
      <c r="DP116" s="988"/>
      <c r="DQ116" s="989" t="s">
        <v>127</v>
      </c>
      <c r="DR116" s="987"/>
      <c r="DS116" s="987"/>
      <c r="DT116" s="987"/>
      <c r="DU116" s="988"/>
      <c r="DV116" s="990" t="s">
        <v>127</v>
      </c>
      <c r="DW116" s="991"/>
      <c r="DX116" s="991"/>
      <c r="DY116" s="991"/>
      <c r="DZ116" s="992"/>
    </row>
    <row r="117" spans="1:130" s="226" customFormat="1" ht="26.25" customHeight="1" x14ac:dyDescent="0.15">
      <c r="A117" s="940" t="s">
        <v>184</v>
      </c>
      <c r="B117" s="921"/>
      <c r="C117" s="921"/>
      <c r="D117" s="921"/>
      <c r="E117" s="921"/>
      <c r="F117" s="921"/>
      <c r="G117" s="921"/>
      <c r="H117" s="921"/>
      <c r="I117" s="921"/>
      <c r="J117" s="921"/>
      <c r="K117" s="921"/>
      <c r="L117" s="921"/>
      <c r="M117" s="921"/>
      <c r="N117" s="921"/>
      <c r="O117" s="921"/>
      <c r="P117" s="921"/>
      <c r="Q117" s="921"/>
      <c r="R117" s="921"/>
      <c r="S117" s="921"/>
      <c r="T117" s="921"/>
      <c r="U117" s="921"/>
      <c r="V117" s="921"/>
      <c r="W117" s="921"/>
      <c r="X117" s="921"/>
      <c r="Y117" s="1005" t="s">
        <v>449</v>
      </c>
      <c r="Z117" s="922"/>
      <c r="AA117" s="1006">
        <v>1261647</v>
      </c>
      <c r="AB117" s="1007"/>
      <c r="AC117" s="1007"/>
      <c r="AD117" s="1007"/>
      <c r="AE117" s="1008"/>
      <c r="AF117" s="1009">
        <v>1350367</v>
      </c>
      <c r="AG117" s="1007"/>
      <c r="AH117" s="1007"/>
      <c r="AI117" s="1007"/>
      <c r="AJ117" s="1008"/>
      <c r="AK117" s="1009">
        <v>1399546</v>
      </c>
      <c r="AL117" s="1007"/>
      <c r="AM117" s="1007"/>
      <c r="AN117" s="1007"/>
      <c r="AO117" s="1008"/>
      <c r="AP117" s="1010"/>
      <c r="AQ117" s="1011"/>
      <c r="AR117" s="1011"/>
      <c r="AS117" s="1011"/>
      <c r="AT117" s="1012"/>
      <c r="AU117" s="936"/>
      <c r="AV117" s="937"/>
      <c r="AW117" s="937"/>
      <c r="AX117" s="937"/>
      <c r="AY117" s="937"/>
      <c r="AZ117" s="1002" t="s">
        <v>450</v>
      </c>
      <c r="BA117" s="1003"/>
      <c r="BB117" s="1003"/>
      <c r="BC117" s="1003"/>
      <c r="BD117" s="1003"/>
      <c r="BE117" s="1003"/>
      <c r="BF117" s="1003"/>
      <c r="BG117" s="1003"/>
      <c r="BH117" s="1003"/>
      <c r="BI117" s="1003"/>
      <c r="BJ117" s="1003"/>
      <c r="BK117" s="1003"/>
      <c r="BL117" s="1003"/>
      <c r="BM117" s="1003"/>
      <c r="BN117" s="1003"/>
      <c r="BO117" s="1003"/>
      <c r="BP117" s="1004"/>
      <c r="BQ117" s="953" t="s">
        <v>127</v>
      </c>
      <c r="BR117" s="954"/>
      <c r="BS117" s="954"/>
      <c r="BT117" s="954"/>
      <c r="BU117" s="954"/>
      <c r="BV117" s="954" t="s">
        <v>127</v>
      </c>
      <c r="BW117" s="954"/>
      <c r="BX117" s="954"/>
      <c r="BY117" s="954"/>
      <c r="BZ117" s="954"/>
      <c r="CA117" s="954" t="s">
        <v>127</v>
      </c>
      <c r="CB117" s="954"/>
      <c r="CC117" s="954"/>
      <c r="CD117" s="954"/>
      <c r="CE117" s="954"/>
      <c r="CF117" s="948" t="s">
        <v>127</v>
      </c>
      <c r="CG117" s="949"/>
      <c r="CH117" s="949"/>
      <c r="CI117" s="949"/>
      <c r="CJ117" s="949"/>
      <c r="CK117" s="976"/>
      <c r="CL117" s="977"/>
      <c r="CM117" s="950" t="s">
        <v>451</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86" t="s">
        <v>127</v>
      </c>
      <c r="DH117" s="987"/>
      <c r="DI117" s="987"/>
      <c r="DJ117" s="987"/>
      <c r="DK117" s="988"/>
      <c r="DL117" s="989" t="s">
        <v>127</v>
      </c>
      <c r="DM117" s="987"/>
      <c r="DN117" s="987"/>
      <c r="DO117" s="987"/>
      <c r="DP117" s="988"/>
      <c r="DQ117" s="989" t="s">
        <v>127</v>
      </c>
      <c r="DR117" s="987"/>
      <c r="DS117" s="987"/>
      <c r="DT117" s="987"/>
      <c r="DU117" s="988"/>
      <c r="DV117" s="990" t="s">
        <v>127</v>
      </c>
      <c r="DW117" s="991"/>
      <c r="DX117" s="991"/>
      <c r="DY117" s="991"/>
      <c r="DZ117" s="992"/>
    </row>
    <row r="118" spans="1:130" s="226" customFormat="1" ht="26.25" customHeight="1" x14ac:dyDescent="0.15">
      <c r="A118" s="940" t="s">
        <v>425</v>
      </c>
      <c r="B118" s="921"/>
      <c r="C118" s="921"/>
      <c r="D118" s="921"/>
      <c r="E118" s="921"/>
      <c r="F118" s="921"/>
      <c r="G118" s="921"/>
      <c r="H118" s="921"/>
      <c r="I118" s="921"/>
      <c r="J118" s="921"/>
      <c r="K118" s="921"/>
      <c r="L118" s="921"/>
      <c r="M118" s="921"/>
      <c r="N118" s="921"/>
      <c r="O118" s="921"/>
      <c r="P118" s="921"/>
      <c r="Q118" s="921"/>
      <c r="R118" s="921"/>
      <c r="S118" s="921"/>
      <c r="T118" s="921"/>
      <c r="U118" s="921"/>
      <c r="V118" s="921"/>
      <c r="W118" s="921"/>
      <c r="X118" s="921"/>
      <c r="Y118" s="921"/>
      <c r="Z118" s="922"/>
      <c r="AA118" s="920" t="s">
        <v>422</v>
      </c>
      <c r="AB118" s="921"/>
      <c r="AC118" s="921"/>
      <c r="AD118" s="921"/>
      <c r="AE118" s="922"/>
      <c r="AF118" s="920" t="s">
        <v>423</v>
      </c>
      <c r="AG118" s="921"/>
      <c r="AH118" s="921"/>
      <c r="AI118" s="921"/>
      <c r="AJ118" s="922"/>
      <c r="AK118" s="920" t="s">
        <v>301</v>
      </c>
      <c r="AL118" s="921"/>
      <c r="AM118" s="921"/>
      <c r="AN118" s="921"/>
      <c r="AO118" s="922"/>
      <c r="AP118" s="998" t="s">
        <v>424</v>
      </c>
      <c r="AQ118" s="999"/>
      <c r="AR118" s="999"/>
      <c r="AS118" s="999"/>
      <c r="AT118" s="1000"/>
      <c r="AU118" s="936"/>
      <c r="AV118" s="937"/>
      <c r="AW118" s="937"/>
      <c r="AX118" s="937"/>
      <c r="AY118" s="937"/>
      <c r="AZ118" s="1001" t="s">
        <v>452</v>
      </c>
      <c r="BA118" s="993"/>
      <c r="BB118" s="993"/>
      <c r="BC118" s="993"/>
      <c r="BD118" s="993"/>
      <c r="BE118" s="993"/>
      <c r="BF118" s="993"/>
      <c r="BG118" s="993"/>
      <c r="BH118" s="993"/>
      <c r="BI118" s="993"/>
      <c r="BJ118" s="993"/>
      <c r="BK118" s="993"/>
      <c r="BL118" s="993"/>
      <c r="BM118" s="993"/>
      <c r="BN118" s="993"/>
      <c r="BO118" s="993"/>
      <c r="BP118" s="994"/>
      <c r="BQ118" s="1027" t="s">
        <v>127</v>
      </c>
      <c r="BR118" s="1028"/>
      <c r="BS118" s="1028"/>
      <c r="BT118" s="1028"/>
      <c r="BU118" s="1028"/>
      <c r="BV118" s="1028" t="s">
        <v>127</v>
      </c>
      <c r="BW118" s="1028"/>
      <c r="BX118" s="1028"/>
      <c r="BY118" s="1028"/>
      <c r="BZ118" s="1028"/>
      <c r="CA118" s="1028" t="s">
        <v>127</v>
      </c>
      <c r="CB118" s="1028"/>
      <c r="CC118" s="1028"/>
      <c r="CD118" s="1028"/>
      <c r="CE118" s="1028"/>
      <c r="CF118" s="948" t="s">
        <v>127</v>
      </c>
      <c r="CG118" s="949"/>
      <c r="CH118" s="949"/>
      <c r="CI118" s="949"/>
      <c r="CJ118" s="949"/>
      <c r="CK118" s="976"/>
      <c r="CL118" s="977"/>
      <c r="CM118" s="950" t="s">
        <v>453</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86" t="s">
        <v>127</v>
      </c>
      <c r="DH118" s="987"/>
      <c r="DI118" s="987"/>
      <c r="DJ118" s="987"/>
      <c r="DK118" s="988"/>
      <c r="DL118" s="989" t="s">
        <v>127</v>
      </c>
      <c r="DM118" s="987"/>
      <c r="DN118" s="987"/>
      <c r="DO118" s="987"/>
      <c r="DP118" s="988"/>
      <c r="DQ118" s="989" t="s">
        <v>127</v>
      </c>
      <c r="DR118" s="987"/>
      <c r="DS118" s="987"/>
      <c r="DT118" s="987"/>
      <c r="DU118" s="988"/>
      <c r="DV118" s="990" t="s">
        <v>127</v>
      </c>
      <c r="DW118" s="991"/>
      <c r="DX118" s="991"/>
      <c r="DY118" s="991"/>
      <c r="DZ118" s="992"/>
    </row>
    <row r="119" spans="1:130" s="226" customFormat="1" ht="26.25" customHeight="1" x14ac:dyDescent="0.15">
      <c r="A119" s="1084" t="s">
        <v>428</v>
      </c>
      <c r="B119" s="975"/>
      <c r="C119" s="957" t="s">
        <v>429</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927" t="s">
        <v>127</v>
      </c>
      <c r="AB119" s="928"/>
      <c r="AC119" s="928"/>
      <c r="AD119" s="928"/>
      <c r="AE119" s="929"/>
      <c r="AF119" s="930" t="s">
        <v>127</v>
      </c>
      <c r="AG119" s="928"/>
      <c r="AH119" s="928"/>
      <c r="AI119" s="928"/>
      <c r="AJ119" s="929"/>
      <c r="AK119" s="930" t="s">
        <v>127</v>
      </c>
      <c r="AL119" s="928"/>
      <c r="AM119" s="928"/>
      <c r="AN119" s="928"/>
      <c r="AO119" s="929"/>
      <c r="AP119" s="931" t="s">
        <v>127</v>
      </c>
      <c r="AQ119" s="932"/>
      <c r="AR119" s="932"/>
      <c r="AS119" s="932"/>
      <c r="AT119" s="933"/>
      <c r="AU119" s="938"/>
      <c r="AV119" s="939"/>
      <c r="AW119" s="939"/>
      <c r="AX119" s="939"/>
      <c r="AY119" s="939"/>
      <c r="AZ119" s="247" t="s">
        <v>184</v>
      </c>
      <c r="BA119" s="247"/>
      <c r="BB119" s="247"/>
      <c r="BC119" s="247"/>
      <c r="BD119" s="247"/>
      <c r="BE119" s="247"/>
      <c r="BF119" s="247"/>
      <c r="BG119" s="247"/>
      <c r="BH119" s="247"/>
      <c r="BI119" s="247"/>
      <c r="BJ119" s="247"/>
      <c r="BK119" s="247"/>
      <c r="BL119" s="247"/>
      <c r="BM119" s="247"/>
      <c r="BN119" s="247"/>
      <c r="BO119" s="1005" t="s">
        <v>454</v>
      </c>
      <c r="BP119" s="1033"/>
      <c r="BQ119" s="1027">
        <v>14480376</v>
      </c>
      <c r="BR119" s="1028"/>
      <c r="BS119" s="1028"/>
      <c r="BT119" s="1028"/>
      <c r="BU119" s="1028"/>
      <c r="BV119" s="1028">
        <v>14774003</v>
      </c>
      <c r="BW119" s="1028"/>
      <c r="BX119" s="1028"/>
      <c r="BY119" s="1028"/>
      <c r="BZ119" s="1028"/>
      <c r="CA119" s="1028">
        <v>14895437</v>
      </c>
      <c r="CB119" s="1028"/>
      <c r="CC119" s="1028"/>
      <c r="CD119" s="1028"/>
      <c r="CE119" s="1028"/>
      <c r="CF119" s="1029"/>
      <c r="CG119" s="1030"/>
      <c r="CH119" s="1030"/>
      <c r="CI119" s="1030"/>
      <c r="CJ119" s="1031"/>
      <c r="CK119" s="978"/>
      <c r="CL119" s="979"/>
      <c r="CM119" s="1001" t="s">
        <v>455</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1032" t="s">
        <v>127</v>
      </c>
      <c r="DH119" s="1014"/>
      <c r="DI119" s="1014"/>
      <c r="DJ119" s="1014"/>
      <c r="DK119" s="1015"/>
      <c r="DL119" s="1013" t="s">
        <v>127</v>
      </c>
      <c r="DM119" s="1014"/>
      <c r="DN119" s="1014"/>
      <c r="DO119" s="1014"/>
      <c r="DP119" s="1015"/>
      <c r="DQ119" s="1013" t="s">
        <v>127</v>
      </c>
      <c r="DR119" s="1014"/>
      <c r="DS119" s="1014"/>
      <c r="DT119" s="1014"/>
      <c r="DU119" s="1015"/>
      <c r="DV119" s="1016" t="s">
        <v>127</v>
      </c>
      <c r="DW119" s="1017"/>
      <c r="DX119" s="1017"/>
      <c r="DY119" s="1017"/>
      <c r="DZ119" s="1018"/>
    </row>
    <row r="120" spans="1:130" s="226" customFormat="1" ht="26.25" customHeight="1" x14ac:dyDescent="0.15">
      <c r="A120" s="1085"/>
      <c r="B120" s="977"/>
      <c r="C120" s="950" t="s">
        <v>432</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86" t="s">
        <v>127</v>
      </c>
      <c r="AB120" s="987"/>
      <c r="AC120" s="987"/>
      <c r="AD120" s="987"/>
      <c r="AE120" s="988"/>
      <c r="AF120" s="989" t="s">
        <v>127</v>
      </c>
      <c r="AG120" s="987"/>
      <c r="AH120" s="987"/>
      <c r="AI120" s="987"/>
      <c r="AJ120" s="988"/>
      <c r="AK120" s="989" t="s">
        <v>127</v>
      </c>
      <c r="AL120" s="987"/>
      <c r="AM120" s="987"/>
      <c r="AN120" s="987"/>
      <c r="AO120" s="988"/>
      <c r="AP120" s="990" t="s">
        <v>127</v>
      </c>
      <c r="AQ120" s="991"/>
      <c r="AR120" s="991"/>
      <c r="AS120" s="991"/>
      <c r="AT120" s="992"/>
      <c r="AU120" s="1019" t="s">
        <v>456</v>
      </c>
      <c r="AV120" s="1020"/>
      <c r="AW120" s="1020"/>
      <c r="AX120" s="1020"/>
      <c r="AY120" s="1021"/>
      <c r="AZ120" s="957" t="s">
        <v>457</v>
      </c>
      <c r="BA120" s="925"/>
      <c r="BB120" s="925"/>
      <c r="BC120" s="925"/>
      <c r="BD120" s="925"/>
      <c r="BE120" s="925"/>
      <c r="BF120" s="925"/>
      <c r="BG120" s="925"/>
      <c r="BH120" s="925"/>
      <c r="BI120" s="925"/>
      <c r="BJ120" s="925"/>
      <c r="BK120" s="925"/>
      <c r="BL120" s="925"/>
      <c r="BM120" s="925"/>
      <c r="BN120" s="925"/>
      <c r="BO120" s="925"/>
      <c r="BP120" s="926"/>
      <c r="BQ120" s="958">
        <v>3103589</v>
      </c>
      <c r="BR120" s="959"/>
      <c r="BS120" s="959"/>
      <c r="BT120" s="959"/>
      <c r="BU120" s="959"/>
      <c r="BV120" s="959">
        <v>3371214</v>
      </c>
      <c r="BW120" s="959"/>
      <c r="BX120" s="959"/>
      <c r="BY120" s="959"/>
      <c r="BZ120" s="959"/>
      <c r="CA120" s="959">
        <v>3573273</v>
      </c>
      <c r="CB120" s="959"/>
      <c r="CC120" s="959"/>
      <c r="CD120" s="959"/>
      <c r="CE120" s="959"/>
      <c r="CF120" s="972">
        <v>80.2</v>
      </c>
      <c r="CG120" s="973"/>
      <c r="CH120" s="973"/>
      <c r="CI120" s="973"/>
      <c r="CJ120" s="973"/>
      <c r="CK120" s="1034" t="s">
        <v>458</v>
      </c>
      <c r="CL120" s="1035"/>
      <c r="CM120" s="1035"/>
      <c r="CN120" s="1035"/>
      <c r="CO120" s="1036"/>
      <c r="CP120" s="1042" t="s">
        <v>403</v>
      </c>
      <c r="CQ120" s="1043"/>
      <c r="CR120" s="1043"/>
      <c r="CS120" s="1043"/>
      <c r="CT120" s="1043"/>
      <c r="CU120" s="1043"/>
      <c r="CV120" s="1043"/>
      <c r="CW120" s="1043"/>
      <c r="CX120" s="1043"/>
      <c r="CY120" s="1043"/>
      <c r="CZ120" s="1043"/>
      <c r="DA120" s="1043"/>
      <c r="DB120" s="1043"/>
      <c r="DC120" s="1043"/>
      <c r="DD120" s="1043"/>
      <c r="DE120" s="1043"/>
      <c r="DF120" s="1044"/>
      <c r="DG120" s="958">
        <v>3915002</v>
      </c>
      <c r="DH120" s="959"/>
      <c r="DI120" s="959"/>
      <c r="DJ120" s="959"/>
      <c r="DK120" s="959"/>
      <c r="DL120" s="959">
        <v>3652595</v>
      </c>
      <c r="DM120" s="959"/>
      <c r="DN120" s="959"/>
      <c r="DO120" s="959"/>
      <c r="DP120" s="959"/>
      <c r="DQ120" s="959">
        <v>3539387</v>
      </c>
      <c r="DR120" s="959"/>
      <c r="DS120" s="959"/>
      <c r="DT120" s="959"/>
      <c r="DU120" s="959"/>
      <c r="DV120" s="960">
        <v>79.5</v>
      </c>
      <c r="DW120" s="960"/>
      <c r="DX120" s="960"/>
      <c r="DY120" s="960"/>
      <c r="DZ120" s="961"/>
    </row>
    <row r="121" spans="1:130" s="226" customFormat="1" ht="26.25" customHeight="1" x14ac:dyDescent="0.15">
      <c r="A121" s="1085"/>
      <c r="B121" s="977"/>
      <c r="C121" s="1002" t="s">
        <v>459</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86" t="s">
        <v>127</v>
      </c>
      <c r="AB121" s="987"/>
      <c r="AC121" s="987"/>
      <c r="AD121" s="987"/>
      <c r="AE121" s="988"/>
      <c r="AF121" s="989" t="s">
        <v>127</v>
      </c>
      <c r="AG121" s="987"/>
      <c r="AH121" s="987"/>
      <c r="AI121" s="987"/>
      <c r="AJ121" s="988"/>
      <c r="AK121" s="989" t="s">
        <v>127</v>
      </c>
      <c r="AL121" s="987"/>
      <c r="AM121" s="987"/>
      <c r="AN121" s="987"/>
      <c r="AO121" s="988"/>
      <c r="AP121" s="990" t="s">
        <v>127</v>
      </c>
      <c r="AQ121" s="991"/>
      <c r="AR121" s="991"/>
      <c r="AS121" s="991"/>
      <c r="AT121" s="992"/>
      <c r="AU121" s="1022"/>
      <c r="AV121" s="1023"/>
      <c r="AW121" s="1023"/>
      <c r="AX121" s="1023"/>
      <c r="AY121" s="1024"/>
      <c r="AZ121" s="950" t="s">
        <v>460</v>
      </c>
      <c r="BA121" s="951"/>
      <c r="BB121" s="951"/>
      <c r="BC121" s="951"/>
      <c r="BD121" s="951"/>
      <c r="BE121" s="951"/>
      <c r="BF121" s="951"/>
      <c r="BG121" s="951"/>
      <c r="BH121" s="951"/>
      <c r="BI121" s="951"/>
      <c r="BJ121" s="951"/>
      <c r="BK121" s="951"/>
      <c r="BL121" s="951"/>
      <c r="BM121" s="951"/>
      <c r="BN121" s="951"/>
      <c r="BO121" s="951"/>
      <c r="BP121" s="952"/>
      <c r="BQ121" s="953">
        <v>2008</v>
      </c>
      <c r="BR121" s="954"/>
      <c r="BS121" s="954"/>
      <c r="BT121" s="954"/>
      <c r="BU121" s="954"/>
      <c r="BV121" s="954">
        <v>1827</v>
      </c>
      <c r="BW121" s="954"/>
      <c r="BX121" s="954"/>
      <c r="BY121" s="954"/>
      <c r="BZ121" s="954"/>
      <c r="CA121" s="954" t="s">
        <v>127</v>
      </c>
      <c r="CB121" s="954"/>
      <c r="CC121" s="954"/>
      <c r="CD121" s="954"/>
      <c r="CE121" s="954"/>
      <c r="CF121" s="948" t="s">
        <v>127</v>
      </c>
      <c r="CG121" s="949"/>
      <c r="CH121" s="949"/>
      <c r="CI121" s="949"/>
      <c r="CJ121" s="949"/>
      <c r="CK121" s="1037"/>
      <c r="CL121" s="1038"/>
      <c r="CM121" s="1038"/>
      <c r="CN121" s="1038"/>
      <c r="CO121" s="1039"/>
      <c r="CP121" s="1047" t="s">
        <v>461</v>
      </c>
      <c r="CQ121" s="1048"/>
      <c r="CR121" s="1048"/>
      <c r="CS121" s="1048"/>
      <c r="CT121" s="1048"/>
      <c r="CU121" s="1048"/>
      <c r="CV121" s="1048"/>
      <c r="CW121" s="1048"/>
      <c r="CX121" s="1048"/>
      <c r="CY121" s="1048"/>
      <c r="CZ121" s="1048"/>
      <c r="DA121" s="1048"/>
      <c r="DB121" s="1048"/>
      <c r="DC121" s="1048"/>
      <c r="DD121" s="1048"/>
      <c r="DE121" s="1048"/>
      <c r="DF121" s="1049"/>
      <c r="DG121" s="953">
        <v>402188</v>
      </c>
      <c r="DH121" s="954"/>
      <c r="DI121" s="954"/>
      <c r="DJ121" s="954"/>
      <c r="DK121" s="954"/>
      <c r="DL121" s="954">
        <v>351964</v>
      </c>
      <c r="DM121" s="954"/>
      <c r="DN121" s="954"/>
      <c r="DO121" s="954"/>
      <c r="DP121" s="954"/>
      <c r="DQ121" s="954">
        <v>301316</v>
      </c>
      <c r="DR121" s="954"/>
      <c r="DS121" s="954"/>
      <c r="DT121" s="954"/>
      <c r="DU121" s="954"/>
      <c r="DV121" s="955">
        <v>6.8</v>
      </c>
      <c r="DW121" s="955"/>
      <c r="DX121" s="955"/>
      <c r="DY121" s="955"/>
      <c r="DZ121" s="956"/>
    </row>
    <row r="122" spans="1:130" s="226" customFormat="1" ht="26.25" customHeight="1" x14ac:dyDescent="0.15">
      <c r="A122" s="1085"/>
      <c r="B122" s="977"/>
      <c r="C122" s="950" t="s">
        <v>442</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86" t="s">
        <v>127</v>
      </c>
      <c r="AB122" s="987"/>
      <c r="AC122" s="987"/>
      <c r="AD122" s="987"/>
      <c r="AE122" s="988"/>
      <c r="AF122" s="989" t="s">
        <v>127</v>
      </c>
      <c r="AG122" s="987"/>
      <c r="AH122" s="987"/>
      <c r="AI122" s="987"/>
      <c r="AJ122" s="988"/>
      <c r="AK122" s="989" t="s">
        <v>127</v>
      </c>
      <c r="AL122" s="987"/>
      <c r="AM122" s="987"/>
      <c r="AN122" s="987"/>
      <c r="AO122" s="988"/>
      <c r="AP122" s="990" t="s">
        <v>127</v>
      </c>
      <c r="AQ122" s="991"/>
      <c r="AR122" s="991"/>
      <c r="AS122" s="991"/>
      <c r="AT122" s="992"/>
      <c r="AU122" s="1022"/>
      <c r="AV122" s="1023"/>
      <c r="AW122" s="1023"/>
      <c r="AX122" s="1023"/>
      <c r="AY122" s="1024"/>
      <c r="AZ122" s="1001" t="s">
        <v>462</v>
      </c>
      <c r="BA122" s="993"/>
      <c r="BB122" s="993"/>
      <c r="BC122" s="993"/>
      <c r="BD122" s="993"/>
      <c r="BE122" s="993"/>
      <c r="BF122" s="993"/>
      <c r="BG122" s="993"/>
      <c r="BH122" s="993"/>
      <c r="BI122" s="993"/>
      <c r="BJ122" s="993"/>
      <c r="BK122" s="993"/>
      <c r="BL122" s="993"/>
      <c r="BM122" s="993"/>
      <c r="BN122" s="993"/>
      <c r="BO122" s="993"/>
      <c r="BP122" s="994"/>
      <c r="BQ122" s="1027">
        <v>8770586</v>
      </c>
      <c r="BR122" s="1028"/>
      <c r="BS122" s="1028"/>
      <c r="BT122" s="1028"/>
      <c r="BU122" s="1028"/>
      <c r="BV122" s="1028">
        <v>8499686</v>
      </c>
      <c r="BW122" s="1028"/>
      <c r="BX122" s="1028"/>
      <c r="BY122" s="1028"/>
      <c r="BZ122" s="1028"/>
      <c r="CA122" s="1028">
        <v>8612676</v>
      </c>
      <c r="CB122" s="1028"/>
      <c r="CC122" s="1028"/>
      <c r="CD122" s="1028"/>
      <c r="CE122" s="1028"/>
      <c r="CF122" s="1045">
        <v>193.4</v>
      </c>
      <c r="CG122" s="1046"/>
      <c r="CH122" s="1046"/>
      <c r="CI122" s="1046"/>
      <c r="CJ122" s="1046"/>
      <c r="CK122" s="1037"/>
      <c r="CL122" s="1038"/>
      <c r="CM122" s="1038"/>
      <c r="CN122" s="1038"/>
      <c r="CO122" s="1039"/>
      <c r="CP122" s="1047" t="s">
        <v>463</v>
      </c>
      <c r="CQ122" s="1048"/>
      <c r="CR122" s="1048"/>
      <c r="CS122" s="1048"/>
      <c r="CT122" s="1048"/>
      <c r="CU122" s="1048"/>
      <c r="CV122" s="1048"/>
      <c r="CW122" s="1048"/>
      <c r="CX122" s="1048"/>
      <c r="CY122" s="1048"/>
      <c r="CZ122" s="1048"/>
      <c r="DA122" s="1048"/>
      <c r="DB122" s="1048"/>
      <c r="DC122" s="1048"/>
      <c r="DD122" s="1048"/>
      <c r="DE122" s="1048"/>
      <c r="DF122" s="1049"/>
      <c r="DG122" s="953">
        <v>160823</v>
      </c>
      <c r="DH122" s="954"/>
      <c r="DI122" s="954"/>
      <c r="DJ122" s="954"/>
      <c r="DK122" s="954"/>
      <c r="DL122" s="954">
        <v>165682</v>
      </c>
      <c r="DM122" s="954"/>
      <c r="DN122" s="954"/>
      <c r="DO122" s="954"/>
      <c r="DP122" s="954"/>
      <c r="DQ122" s="954">
        <v>192608</v>
      </c>
      <c r="DR122" s="954"/>
      <c r="DS122" s="954"/>
      <c r="DT122" s="954"/>
      <c r="DU122" s="954"/>
      <c r="DV122" s="955">
        <v>4.3</v>
      </c>
      <c r="DW122" s="955"/>
      <c r="DX122" s="955"/>
      <c r="DY122" s="955"/>
      <c r="DZ122" s="956"/>
    </row>
    <row r="123" spans="1:130" s="226" customFormat="1" ht="26.25" customHeight="1" x14ac:dyDescent="0.15">
      <c r="A123" s="1085"/>
      <c r="B123" s="977"/>
      <c r="C123" s="950" t="s">
        <v>448</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86" t="s">
        <v>127</v>
      </c>
      <c r="AB123" s="987"/>
      <c r="AC123" s="987"/>
      <c r="AD123" s="987"/>
      <c r="AE123" s="988"/>
      <c r="AF123" s="989" t="s">
        <v>127</v>
      </c>
      <c r="AG123" s="987"/>
      <c r="AH123" s="987"/>
      <c r="AI123" s="987"/>
      <c r="AJ123" s="988"/>
      <c r="AK123" s="989" t="s">
        <v>127</v>
      </c>
      <c r="AL123" s="987"/>
      <c r="AM123" s="987"/>
      <c r="AN123" s="987"/>
      <c r="AO123" s="988"/>
      <c r="AP123" s="990" t="s">
        <v>127</v>
      </c>
      <c r="AQ123" s="991"/>
      <c r="AR123" s="991"/>
      <c r="AS123" s="991"/>
      <c r="AT123" s="992"/>
      <c r="AU123" s="1025"/>
      <c r="AV123" s="1026"/>
      <c r="AW123" s="1026"/>
      <c r="AX123" s="1026"/>
      <c r="AY123" s="1026"/>
      <c r="AZ123" s="247" t="s">
        <v>184</v>
      </c>
      <c r="BA123" s="247"/>
      <c r="BB123" s="247"/>
      <c r="BC123" s="247"/>
      <c r="BD123" s="247"/>
      <c r="BE123" s="247"/>
      <c r="BF123" s="247"/>
      <c r="BG123" s="247"/>
      <c r="BH123" s="247"/>
      <c r="BI123" s="247"/>
      <c r="BJ123" s="247"/>
      <c r="BK123" s="247"/>
      <c r="BL123" s="247"/>
      <c r="BM123" s="247"/>
      <c r="BN123" s="247"/>
      <c r="BO123" s="1005" t="s">
        <v>464</v>
      </c>
      <c r="BP123" s="1033"/>
      <c r="BQ123" s="1091">
        <v>11876183</v>
      </c>
      <c r="BR123" s="1092"/>
      <c r="BS123" s="1092"/>
      <c r="BT123" s="1092"/>
      <c r="BU123" s="1092"/>
      <c r="BV123" s="1092">
        <v>11872727</v>
      </c>
      <c r="BW123" s="1092"/>
      <c r="BX123" s="1092"/>
      <c r="BY123" s="1092"/>
      <c r="BZ123" s="1092"/>
      <c r="CA123" s="1092">
        <v>12185949</v>
      </c>
      <c r="CB123" s="1092"/>
      <c r="CC123" s="1092"/>
      <c r="CD123" s="1092"/>
      <c r="CE123" s="1092"/>
      <c r="CF123" s="1029"/>
      <c r="CG123" s="1030"/>
      <c r="CH123" s="1030"/>
      <c r="CI123" s="1030"/>
      <c r="CJ123" s="1031"/>
      <c r="CK123" s="1037"/>
      <c r="CL123" s="1038"/>
      <c r="CM123" s="1038"/>
      <c r="CN123" s="1038"/>
      <c r="CO123" s="1039"/>
      <c r="CP123" s="1047"/>
      <c r="CQ123" s="1048"/>
      <c r="CR123" s="1048"/>
      <c r="CS123" s="1048"/>
      <c r="CT123" s="1048"/>
      <c r="CU123" s="1048"/>
      <c r="CV123" s="1048"/>
      <c r="CW123" s="1048"/>
      <c r="CX123" s="1048"/>
      <c r="CY123" s="1048"/>
      <c r="CZ123" s="1048"/>
      <c r="DA123" s="1048"/>
      <c r="DB123" s="1048"/>
      <c r="DC123" s="1048"/>
      <c r="DD123" s="1048"/>
      <c r="DE123" s="1048"/>
      <c r="DF123" s="1049"/>
      <c r="DG123" s="986"/>
      <c r="DH123" s="987"/>
      <c r="DI123" s="987"/>
      <c r="DJ123" s="987"/>
      <c r="DK123" s="988"/>
      <c r="DL123" s="989"/>
      <c r="DM123" s="987"/>
      <c r="DN123" s="987"/>
      <c r="DO123" s="987"/>
      <c r="DP123" s="988"/>
      <c r="DQ123" s="989"/>
      <c r="DR123" s="987"/>
      <c r="DS123" s="987"/>
      <c r="DT123" s="987"/>
      <c r="DU123" s="988"/>
      <c r="DV123" s="990"/>
      <c r="DW123" s="991"/>
      <c r="DX123" s="991"/>
      <c r="DY123" s="991"/>
      <c r="DZ123" s="992"/>
    </row>
    <row r="124" spans="1:130" s="226" customFormat="1" ht="26.25" customHeight="1" thickBot="1" x14ac:dyDescent="0.2">
      <c r="A124" s="1085"/>
      <c r="B124" s="977"/>
      <c r="C124" s="950" t="s">
        <v>451</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86" t="s">
        <v>127</v>
      </c>
      <c r="AB124" s="987"/>
      <c r="AC124" s="987"/>
      <c r="AD124" s="987"/>
      <c r="AE124" s="988"/>
      <c r="AF124" s="989" t="s">
        <v>127</v>
      </c>
      <c r="AG124" s="987"/>
      <c r="AH124" s="987"/>
      <c r="AI124" s="987"/>
      <c r="AJ124" s="988"/>
      <c r="AK124" s="989" t="s">
        <v>127</v>
      </c>
      <c r="AL124" s="987"/>
      <c r="AM124" s="987"/>
      <c r="AN124" s="987"/>
      <c r="AO124" s="988"/>
      <c r="AP124" s="990" t="s">
        <v>127</v>
      </c>
      <c r="AQ124" s="991"/>
      <c r="AR124" s="991"/>
      <c r="AS124" s="991"/>
      <c r="AT124" s="992"/>
      <c r="AU124" s="1087" t="s">
        <v>465</v>
      </c>
      <c r="AV124" s="1088"/>
      <c r="AW124" s="1088"/>
      <c r="AX124" s="1088"/>
      <c r="AY124" s="1088"/>
      <c r="AZ124" s="1088"/>
      <c r="BA124" s="1088"/>
      <c r="BB124" s="1088"/>
      <c r="BC124" s="1088"/>
      <c r="BD124" s="1088"/>
      <c r="BE124" s="1088"/>
      <c r="BF124" s="1088"/>
      <c r="BG124" s="1088"/>
      <c r="BH124" s="1088"/>
      <c r="BI124" s="1088"/>
      <c r="BJ124" s="1088"/>
      <c r="BK124" s="1088"/>
      <c r="BL124" s="1088"/>
      <c r="BM124" s="1088"/>
      <c r="BN124" s="1088"/>
      <c r="BO124" s="1088"/>
      <c r="BP124" s="1089"/>
      <c r="BQ124" s="1090">
        <v>64.900000000000006</v>
      </c>
      <c r="BR124" s="1055"/>
      <c r="BS124" s="1055"/>
      <c r="BT124" s="1055"/>
      <c r="BU124" s="1055"/>
      <c r="BV124" s="1055">
        <v>69.599999999999994</v>
      </c>
      <c r="BW124" s="1055"/>
      <c r="BX124" s="1055"/>
      <c r="BY124" s="1055"/>
      <c r="BZ124" s="1055"/>
      <c r="CA124" s="1055">
        <v>60.8</v>
      </c>
      <c r="CB124" s="1055"/>
      <c r="CC124" s="1055"/>
      <c r="CD124" s="1055"/>
      <c r="CE124" s="1055"/>
      <c r="CF124" s="1056"/>
      <c r="CG124" s="1057"/>
      <c r="CH124" s="1057"/>
      <c r="CI124" s="1057"/>
      <c r="CJ124" s="1058"/>
      <c r="CK124" s="1040"/>
      <c r="CL124" s="1040"/>
      <c r="CM124" s="1040"/>
      <c r="CN124" s="1040"/>
      <c r="CO124" s="1041"/>
      <c r="CP124" s="1047" t="s">
        <v>466</v>
      </c>
      <c r="CQ124" s="1048"/>
      <c r="CR124" s="1048"/>
      <c r="CS124" s="1048"/>
      <c r="CT124" s="1048"/>
      <c r="CU124" s="1048"/>
      <c r="CV124" s="1048"/>
      <c r="CW124" s="1048"/>
      <c r="CX124" s="1048"/>
      <c r="CY124" s="1048"/>
      <c r="CZ124" s="1048"/>
      <c r="DA124" s="1048"/>
      <c r="DB124" s="1048"/>
      <c r="DC124" s="1048"/>
      <c r="DD124" s="1048"/>
      <c r="DE124" s="1048"/>
      <c r="DF124" s="1049"/>
      <c r="DG124" s="1032" t="s">
        <v>127</v>
      </c>
      <c r="DH124" s="1014"/>
      <c r="DI124" s="1014"/>
      <c r="DJ124" s="1014"/>
      <c r="DK124" s="1015"/>
      <c r="DL124" s="1013" t="s">
        <v>127</v>
      </c>
      <c r="DM124" s="1014"/>
      <c r="DN124" s="1014"/>
      <c r="DO124" s="1014"/>
      <c r="DP124" s="1015"/>
      <c r="DQ124" s="1013" t="s">
        <v>127</v>
      </c>
      <c r="DR124" s="1014"/>
      <c r="DS124" s="1014"/>
      <c r="DT124" s="1014"/>
      <c r="DU124" s="1015"/>
      <c r="DV124" s="1016" t="s">
        <v>127</v>
      </c>
      <c r="DW124" s="1017"/>
      <c r="DX124" s="1017"/>
      <c r="DY124" s="1017"/>
      <c r="DZ124" s="1018"/>
    </row>
    <row r="125" spans="1:130" s="226" customFormat="1" ht="26.25" customHeight="1" x14ac:dyDescent="0.15">
      <c r="A125" s="1085"/>
      <c r="B125" s="977"/>
      <c r="C125" s="950" t="s">
        <v>453</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86" t="s">
        <v>127</v>
      </c>
      <c r="AB125" s="987"/>
      <c r="AC125" s="987"/>
      <c r="AD125" s="987"/>
      <c r="AE125" s="988"/>
      <c r="AF125" s="989" t="s">
        <v>127</v>
      </c>
      <c r="AG125" s="987"/>
      <c r="AH125" s="987"/>
      <c r="AI125" s="987"/>
      <c r="AJ125" s="988"/>
      <c r="AK125" s="989" t="s">
        <v>127</v>
      </c>
      <c r="AL125" s="987"/>
      <c r="AM125" s="987"/>
      <c r="AN125" s="987"/>
      <c r="AO125" s="988"/>
      <c r="AP125" s="990" t="s">
        <v>127</v>
      </c>
      <c r="AQ125" s="991"/>
      <c r="AR125" s="991"/>
      <c r="AS125" s="991"/>
      <c r="AT125" s="992"/>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50" t="s">
        <v>467</v>
      </c>
      <c r="CL125" s="1035"/>
      <c r="CM125" s="1035"/>
      <c r="CN125" s="1035"/>
      <c r="CO125" s="1036"/>
      <c r="CP125" s="957" t="s">
        <v>468</v>
      </c>
      <c r="CQ125" s="925"/>
      <c r="CR125" s="925"/>
      <c r="CS125" s="925"/>
      <c r="CT125" s="925"/>
      <c r="CU125" s="925"/>
      <c r="CV125" s="925"/>
      <c r="CW125" s="925"/>
      <c r="CX125" s="925"/>
      <c r="CY125" s="925"/>
      <c r="CZ125" s="925"/>
      <c r="DA125" s="925"/>
      <c r="DB125" s="925"/>
      <c r="DC125" s="925"/>
      <c r="DD125" s="925"/>
      <c r="DE125" s="925"/>
      <c r="DF125" s="926"/>
      <c r="DG125" s="958" t="s">
        <v>127</v>
      </c>
      <c r="DH125" s="959"/>
      <c r="DI125" s="959"/>
      <c r="DJ125" s="959"/>
      <c r="DK125" s="959"/>
      <c r="DL125" s="959" t="s">
        <v>127</v>
      </c>
      <c r="DM125" s="959"/>
      <c r="DN125" s="959"/>
      <c r="DO125" s="959"/>
      <c r="DP125" s="959"/>
      <c r="DQ125" s="959" t="s">
        <v>127</v>
      </c>
      <c r="DR125" s="959"/>
      <c r="DS125" s="959"/>
      <c r="DT125" s="959"/>
      <c r="DU125" s="959"/>
      <c r="DV125" s="960" t="s">
        <v>127</v>
      </c>
      <c r="DW125" s="960"/>
      <c r="DX125" s="960"/>
      <c r="DY125" s="960"/>
      <c r="DZ125" s="961"/>
    </row>
    <row r="126" spans="1:130" s="226" customFormat="1" ht="26.25" customHeight="1" thickBot="1" x14ac:dyDescent="0.2">
      <c r="A126" s="1085"/>
      <c r="B126" s="977"/>
      <c r="C126" s="950" t="s">
        <v>455</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86" t="s">
        <v>127</v>
      </c>
      <c r="AB126" s="987"/>
      <c r="AC126" s="987"/>
      <c r="AD126" s="987"/>
      <c r="AE126" s="988"/>
      <c r="AF126" s="989" t="s">
        <v>127</v>
      </c>
      <c r="AG126" s="987"/>
      <c r="AH126" s="987"/>
      <c r="AI126" s="987"/>
      <c r="AJ126" s="988"/>
      <c r="AK126" s="989" t="s">
        <v>127</v>
      </c>
      <c r="AL126" s="987"/>
      <c r="AM126" s="987"/>
      <c r="AN126" s="987"/>
      <c r="AO126" s="988"/>
      <c r="AP126" s="990" t="s">
        <v>127</v>
      </c>
      <c r="AQ126" s="991"/>
      <c r="AR126" s="991"/>
      <c r="AS126" s="991"/>
      <c r="AT126" s="992"/>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51"/>
      <c r="CL126" s="1038"/>
      <c r="CM126" s="1038"/>
      <c r="CN126" s="1038"/>
      <c r="CO126" s="1039"/>
      <c r="CP126" s="950" t="s">
        <v>469</v>
      </c>
      <c r="CQ126" s="951"/>
      <c r="CR126" s="951"/>
      <c r="CS126" s="951"/>
      <c r="CT126" s="951"/>
      <c r="CU126" s="951"/>
      <c r="CV126" s="951"/>
      <c r="CW126" s="951"/>
      <c r="CX126" s="951"/>
      <c r="CY126" s="951"/>
      <c r="CZ126" s="951"/>
      <c r="DA126" s="951"/>
      <c r="DB126" s="951"/>
      <c r="DC126" s="951"/>
      <c r="DD126" s="951"/>
      <c r="DE126" s="951"/>
      <c r="DF126" s="952"/>
      <c r="DG126" s="953" t="s">
        <v>127</v>
      </c>
      <c r="DH126" s="954"/>
      <c r="DI126" s="954"/>
      <c r="DJ126" s="954"/>
      <c r="DK126" s="954"/>
      <c r="DL126" s="954" t="s">
        <v>127</v>
      </c>
      <c r="DM126" s="954"/>
      <c r="DN126" s="954"/>
      <c r="DO126" s="954"/>
      <c r="DP126" s="954"/>
      <c r="DQ126" s="954" t="s">
        <v>127</v>
      </c>
      <c r="DR126" s="954"/>
      <c r="DS126" s="954"/>
      <c r="DT126" s="954"/>
      <c r="DU126" s="954"/>
      <c r="DV126" s="955" t="s">
        <v>127</v>
      </c>
      <c r="DW126" s="955"/>
      <c r="DX126" s="955"/>
      <c r="DY126" s="955"/>
      <c r="DZ126" s="956"/>
    </row>
    <row r="127" spans="1:130" s="226" customFormat="1" ht="26.25" customHeight="1" x14ac:dyDescent="0.15">
      <c r="A127" s="1086"/>
      <c r="B127" s="979"/>
      <c r="C127" s="1001" t="s">
        <v>470</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86" t="s">
        <v>127</v>
      </c>
      <c r="AB127" s="987"/>
      <c r="AC127" s="987"/>
      <c r="AD127" s="987"/>
      <c r="AE127" s="988"/>
      <c r="AF127" s="989" t="s">
        <v>127</v>
      </c>
      <c r="AG127" s="987"/>
      <c r="AH127" s="987"/>
      <c r="AI127" s="987"/>
      <c r="AJ127" s="988"/>
      <c r="AK127" s="989" t="s">
        <v>127</v>
      </c>
      <c r="AL127" s="987"/>
      <c r="AM127" s="987"/>
      <c r="AN127" s="987"/>
      <c r="AO127" s="988"/>
      <c r="AP127" s="990" t="s">
        <v>127</v>
      </c>
      <c r="AQ127" s="991"/>
      <c r="AR127" s="991"/>
      <c r="AS127" s="991"/>
      <c r="AT127" s="992"/>
      <c r="AU127" s="228"/>
      <c r="AV127" s="228"/>
      <c r="AW127" s="228"/>
      <c r="AX127" s="1059" t="s">
        <v>471</v>
      </c>
      <c r="AY127" s="1060"/>
      <c r="AZ127" s="1060"/>
      <c r="BA127" s="1060"/>
      <c r="BB127" s="1060"/>
      <c r="BC127" s="1060"/>
      <c r="BD127" s="1060"/>
      <c r="BE127" s="1061"/>
      <c r="BF127" s="1062" t="s">
        <v>472</v>
      </c>
      <c r="BG127" s="1060"/>
      <c r="BH127" s="1060"/>
      <c r="BI127" s="1060"/>
      <c r="BJ127" s="1060"/>
      <c r="BK127" s="1060"/>
      <c r="BL127" s="1061"/>
      <c r="BM127" s="1062" t="s">
        <v>473</v>
      </c>
      <c r="BN127" s="1060"/>
      <c r="BO127" s="1060"/>
      <c r="BP127" s="1060"/>
      <c r="BQ127" s="1060"/>
      <c r="BR127" s="1060"/>
      <c r="BS127" s="1061"/>
      <c r="BT127" s="1062" t="s">
        <v>474</v>
      </c>
      <c r="BU127" s="1060"/>
      <c r="BV127" s="1060"/>
      <c r="BW127" s="1060"/>
      <c r="BX127" s="1060"/>
      <c r="BY127" s="1060"/>
      <c r="BZ127" s="1083"/>
      <c r="CA127" s="228"/>
      <c r="CB127" s="228"/>
      <c r="CC127" s="228"/>
      <c r="CD127" s="251"/>
      <c r="CE127" s="251"/>
      <c r="CF127" s="251"/>
      <c r="CG127" s="228"/>
      <c r="CH127" s="228"/>
      <c r="CI127" s="228"/>
      <c r="CJ127" s="250"/>
      <c r="CK127" s="1051"/>
      <c r="CL127" s="1038"/>
      <c r="CM127" s="1038"/>
      <c r="CN127" s="1038"/>
      <c r="CO127" s="1039"/>
      <c r="CP127" s="950" t="s">
        <v>475</v>
      </c>
      <c r="CQ127" s="951"/>
      <c r="CR127" s="951"/>
      <c r="CS127" s="951"/>
      <c r="CT127" s="951"/>
      <c r="CU127" s="951"/>
      <c r="CV127" s="951"/>
      <c r="CW127" s="951"/>
      <c r="CX127" s="951"/>
      <c r="CY127" s="951"/>
      <c r="CZ127" s="951"/>
      <c r="DA127" s="951"/>
      <c r="DB127" s="951"/>
      <c r="DC127" s="951"/>
      <c r="DD127" s="951"/>
      <c r="DE127" s="951"/>
      <c r="DF127" s="952"/>
      <c r="DG127" s="953" t="s">
        <v>127</v>
      </c>
      <c r="DH127" s="954"/>
      <c r="DI127" s="954"/>
      <c r="DJ127" s="954"/>
      <c r="DK127" s="954"/>
      <c r="DL127" s="954" t="s">
        <v>127</v>
      </c>
      <c r="DM127" s="954"/>
      <c r="DN127" s="954"/>
      <c r="DO127" s="954"/>
      <c r="DP127" s="954"/>
      <c r="DQ127" s="954" t="s">
        <v>127</v>
      </c>
      <c r="DR127" s="954"/>
      <c r="DS127" s="954"/>
      <c r="DT127" s="954"/>
      <c r="DU127" s="954"/>
      <c r="DV127" s="955" t="s">
        <v>127</v>
      </c>
      <c r="DW127" s="955"/>
      <c r="DX127" s="955"/>
      <c r="DY127" s="955"/>
      <c r="DZ127" s="956"/>
    </row>
    <row r="128" spans="1:130" s="226" customFormat="1" ht="26.25" customHeight="1" thickBot="1" x14ac:dyDescent="0.2">
      <c r="A128" s="1069" t="s">
        <v>476</v>
      </c>
      <c r="B128" s="1070"/>
      <c r="C128" s="1070"/>
      <c r="D128" s="1070"/>
      <c r="E128" s="1070"/>
      <c r="F128" s="1070"/>
      <c r="G128" s="1070"/>
      <c r="H128" s="1070"/>
      <c r="I128" s="1070"/>
      <c r="J128" s="1070"/>
      <c r="K128" s="1070"/>
      <c r="L128" s="1070"/>
      <c r="M128" s="1070"/>
      <c r="N128" s="1070"/>
      <c r="O128" s="1070"/>
      <c r="P128" s="1070"/>
      <c r="Q128" s="1070"/>
      <c r="R128" s="1070"/>
      <c r="S128" s="1070"/>
      <c r="T128" s="1070"/>
      <c r="U128" s="1070"/>
      <c r="V128" s="1070"/>
      <c r="W128" s="1071" t="s">
        <v>477</v>
      </c>
      <c r="X128" s="1071"/>
      <c r="Y128" s="1071"/>
      <c r="Z128" s="1072"/>
      <c r="AA128" s="1073">
        <v>450</v>
      </c>
      <c r="AB128" s="1074"/>
      <c r="AC128" s="1074"/>
      <c r="AD128" s="1074"/>
      <c r="AE128" s="1075"/>
      <c r="AF128" s="1076" t="s">
        <v>127</v>
      </c>
      <c r="AG128" s="1074"/>
      <c r="AH128" s="1074"/>
      <c r="AI128" s="1074"/>
      <c r="AJ128" s="1075"/>
      <c r="AK128" s="1076" t="s">
        <v>127</v>
      </c>
      <c r="AL128" s="1074"/>
      <c r="AM128" s="1074"/>
      <c r="AN128" s="1074"/>
      <c r="AO128" s="1075"/>
      <c r="AP128" s="1077"/>
      <c r="AQ128" s="1078"/>
      <c r="AR128" s="1078"/>
      <c r="AS128" s="1078"/>
      <c r="AT128" s="1079"/>
      <c r="AU128" s="228"/>
      <c r="AV128" s="228"/>
      <c r="AW128" s="228"/>
      <c r="AX128" s="924" t="s">
        <v>478</v>
      </c>
      <c r="AY128" s="925"/>
      <c r="AZ128" s="925"/>
      <c r="BA128" s="925"/>
      <c r="BB128" s="925"/>
      <c r="BC128" s="925"/>
      <c r="BD128" s="925"/>
      <c r="BE128" s="926"/>
      <c r="BF128" s="1080" t="s">
        <v>127</v>
      </c>
      <c r="BG128" s="1081"/>
      <c r="BH128" s="1081"/>
      <c r="BI128" s="1081"/>
      <c r="BJ128" s="1081"/>
      <c r="BK128" s="1081"/>
      <c r="BL128" s="1082"/>
      <c r="BM128" s="1080">
        <v>14.76</v>
      </c>
      <c r="BN128" s="1081"/>
      <c r="BO128" s="1081"/>
      <c r="BP128" s="1081"/>
      <c r="BQ128" s="1081"/>
      <c r="BR128" s="1081"/>
      <c r="BS128" s="1082"/>
      <c r="BT128" s="1080">
        <v>20</v>
      </c>
      <c r="BU128" s="1081"/>
      <c r="BV128" s="1081"/>
      <c r="BW128" s="1081"/>
      <c r="BX128" s="1081"/>
      <c r="BY128" s="1081"/>
      <c r="BZ128" s="1104"/>
      <c r="CA128" s="251"/>
      <c r="CB128" s="251"/>
      <c r="CC128" s="251"/>
      <c r="CD128" s="251"/>
      <c r="CE128" s="251"/>
      <c r="CF128" s="251"/>
      <c r="CG128" s="228"/>
      <c r="CH128" s="228"/>
      <c r="CI128" s="228"/>
      <c r="CJ128" s="250"/>
      <c r="CK128" s="1052"/>
      <c r="CL128" s="1053"/>
      <c r="CM128" s="1053"/>
      <c r="CN128" s="1053"/>
      <c r="CO128" s="1054"/>
      <c r="CP128" s="1063" t="s">
        <v>479</v>
      </c>
      <c r="CQ128" s="754"/>
      <c r="CR128" s="754"/>
      <c r="CS128" s="754"/>
      <c r="CT128" s="754"/>
      <c r="CU128" s="754"/>
      <c r="CV128" s="754"/>
      <c r="CW128" s="754"/>
      <c r="CX128" s="754"/>
      <c r="CY128" s="754"/>
      <c r="CZ128" s="754"/>
      <c r="DA128" s="754"/>
      <c r="DB128" s="754"/>
      <c r="DC128" s="754"/>
      <c r="DD128" s="754"/>
      <c r="DE128" s="754"/>
      <c r="DF128" s="1064"/>
      <c r="DG128" s="1065" t="s">
        <v>127</v>
      </c>
      <c r="DH128" s="1066"/>
      <c r="DI128" s="1066"/>
      <c r="DJ128" s="1066"/>
      <c r="DK128" s="1066"/>
      <c r="DL128" s="1066" t="s">
        <v>127</v>
      </c>
      <c r="DM128" s="1066"/>
      <c r="DN128" s="1066"/>
      <c r="DO128" s="1066"/>
      <c r="DP128" s="1066"/>
      <c r="DQ128" s="1066" t="s">
        <v>127</v>
      </c>
      <c r="DR128" s="1066"/>
      <c r="DS128" s="1066"/>
      <c r="DT128" s="1066"/>
      <c r="DU128" s="1066"/>
      <c r="DV128" s="1067" t="s">
        <v>127</v>
      </c>
      <c r="DW128" s="1067"/>
      <c r="DX128" s="1067"/>
      <c r="DY128" s="1067"/>
      <c r="DZ128" s="1068"/>
    </row>
    <row r="129" spans="1:131" s="226" customFormat="1" ht="26.25" customHeight="1" x14ac:dyDescent="0.15">
      <c r="A129" s="962" t="s">
        <v>106</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98" t="s">
        <v>480</v>
      </c>
      <c r="X129" s="1099"/>
      <c r="Y129" s="1099"/>
      <c r="Z129" s="1100"/>
      <c r="AA129" s="986">
        <v>4878308</v>
      </c>
      <c r="AB129" s="987"/>
      <c r="AC129" s="987"/>
      <c r="AD129" s="987"/>
      <c r="AE129" s="988"/>
      <c r="AF129" s="989">
        <v>5109597</v>
      </c>
      <c r="AG129" s="987"/>
      <c r="AH129" s="987"/>
      <c r="AI129" s="987"/>
      <c r="AJ129" s="988"/>
      <c r="AK129" s="989">
        <v>5390503</v>
      </c>
      <c r="AL129" s="987"/>
      <c r="AM129" s="987"/>
      <c r="AN129" s="987"/>
      <c r="AO129" s="988"/>
      <c r="AP129" s="1101"/>
      <c r="AQ129" s="1102"/>
      <c r="AR129" s="1102"/>
      <c r="AS129" s="1102"/>
      <c r="AT129" s="1103"/>
      <c r="AU129" s="229"/>
      <c r="AV129" s="229"/>
      <c r="AW129" s="229"/>
      <c r="AX129" s="1093" t="s">
        <v>481</v>
      </c>
      <c r="AY129" s="951"/>
      <c r="AZ129" s="951"/>
      <c r="BA129" s="951"/>
      <c r="BB129" s="951"/>
      <c r="BC129" s="951"/>
      <c r="BD129" s="951"/>
      <c r="BE129" s="952"/>
      <c r="BF129" s="1094" t="s">
        <v>127</v>
      </c>
      <c r="BG129" s="1095"/>
      <c r="BH129" s="1095"/>
      <c r="BI129" s="1095"/>
      <c r="BJ129" s="1095"/>
      <c r="BK129" s="1095"/>
      <c r="BL129" s="1096"/>
      <c r="BM129" s="1094">
        <v>19.760000000000002</v>
      </c>
      <c r="BN129" s="1095"/>
      <c r="BO129" s="1095"/>
      <c r="BP129" s="1095"/>
      <c r="BQ129" s="1095"/>
      <c r="BR129" s="1095"/>
      <c r="BS129" s="1096"/>
      <c r="BT129" s="1094">
        <v>30</v>
      </c>
      <c r="BU129" s="1095"/>
      <c r="BV129" s="1095"/>
      <c r="BW129" s="1095"/>
      <c r="BX129" s="1095"/>
      <c r="BY129" s="1095"/>
      <c r="BZ129" s="109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962" t="s">
        <v>482</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98" t="s">
        <v>483</v>
      </c>
      <c r="X130" s="1099"/>
      <c r="Y130" s="1099"/>
      <c r="Z130" s="1100"/>
      <c r="AA130" s="986">
        <v>870329</v>
      </c>
      <c r="AB130" s="987"/>
      <c r="AC130" s="987"/>
      <c r="AD130" s="987"/>
      <c r="AE130" s="988"/>
      <c r="AF130" s="989">
        <v>941172</v>
      </c>
      <c r="AG130" s="987"/>
      <c r="AH130" s="987"/>
      <c r="AI130" s="987"/>
      <c r="AJ130" s="988"/>
      <c r="AK130" s="989">
        <v>937586</v>
      </c>
      <c r="AL130" s="987"/>
      <c r="AM130" s="987"/>
      <c r="AN130" s="987"/>
      <c r="AO130" s="988"/>
      <c r="AP130" s="1101"/>
      <c r="AQ130" s="1102"/>
      <c r="AR130" s="1102"/>
      <c r="AS130" s="1102"/>
      <c r="AT130" s="1103"/>
      <c r="AU130" s="229"/>
      <c r="AV130" s="229"/>
      <c r="AW130" s="229"/>
      <c r="AX130" s="1093" t="s">
        <v>484</v>
      </c>
      <c r="AY130" s="951"/>
      <c r="AZ130" s="951"/>
      <c r="BA130" s="951"/>
      <c r="BB130" s="951"/>
      <c r="BC130" s="951"/>
      <c r="BD130" s="951"/>
      <c r="BE130" s="952"/>
      <c r="BF130" s="1129">
        <v>9.9</v>
      </c>
      <c r="BG130" s="1130"/>
      <c r="BH130" s="1130"/>
      <c r="BI130" s="1130"/>
      <c r="BJ130" s="1130"/>
      <c r="BK130" s="1130"/>
      <c r="BL130" s="1131"/>
      <c r="BM130" s="1129">
        <v>25</v>
      </c>
      <c r="BN130" s="1130"/>
      <c r="BO130" s="1130"/>
      <c r="BP130" s="1130"/>
      <c r="BQ130" s="1130"/>
      <c r="BR130" s="1130"/>
      <c r="BS130" s="1131"/>
      <c r="BT130" s="1129">
        <v>35</v>
      </c>
      <c r="BU130" s="1130"/>
      <c r="BV130" s="1130"/>
      <c r="BW130" s="1130"/>
      <c r="BX130" s="1130"/>
      <c r="BY130" s="1130"/>
      <c r="BZ130" s="1132"/>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1133"/>
      <c r="B131" s="1134"/>
      <c r="C131" s="1134"/>
      <c r="D131" s="1134"/>
      <c r="E131" s="1134"/>
      <c r="F131" s="1134"/>
      <c r="G131" s="1134"/>
      <c r="H131" s="1134"/>
      <c r="I131" s="1134"/>
      <c r="J131" s="1134"/>
      <c r="K131" s="1134"/>
      <c r="L131" s="1134"/>
      <c r="M131" s="1134"/>
      <c r="N131" s="1134"/>
      <c r="O131" s="1134"/>
      <c r="P131" s="1134"/>
      <c r="Q131" s="1134"/>
      <c r="R131" s="1134"/>
      <c r="S131" s="1134"/>
      <c r="T131" s="1134"/>
      <c r="U131" s="1134"/>
      <c r="V131" s="1134"/>
      <c r="W131" s="1135" t="s">
        <v>485</v>
      </c>
      <c r="X131" s="1136"/>
      <c r="Y131" s="1136"/>
      <c r="Z131" s="1137"/>
      <c r="AA131" s="1032">
        <v>4007979</v>
      </c>
      <c r="AB131" s="1014"/>
      <c r="AC131" s="1014"/>
      <c r="AD131" s="1014"/>
      <c r="AE131" s="1015"/>
      <c r="AF131" s="1013">
        <v>4168425</v>
      </c>
      <c r="AG131" s="1014"/>
      <c r="AH131" s="1014"/>
      <c r="AI131" s="1014"/>
      <c r="AJ131" s="1015"/>
      <c r="AK131" s="1013">
        <v>4452917</v>
      </c>
      <c r="AL131" s="1014"/>
      <c r="AM131" s="1014"/>
      <c r="AN131" s="1014"/>
      <c r="AO131" s="1015"/>
      <c r="AP131" s="1138"/>
      <c r="AQ131" s="1139"/>
      <c r="AR131" s="1139"/>
      <c r="AS131" s="1139"/>
      <c r="AT131" s="1140"/>
      <c r="AU131" s="229"/>
      <c r="AV131" s="229"/>
      <c r="AW131" s="229"/>
      <c r="AX131" s="1111" t="s">
        <v>486</v>
      </c>
      <c r="AY131" s="754"/>
      <c r="AZ131" s="754"/>
      <c r="BA131" s="754"/>
      <c r="BB131" s="754"/>
      <c r="BC131" s="754"/>
      <c r="BD131" s="754"/>
      <c r="BE131" s="1064"/>
      <c r="BF131" s="1112">
        <v>60.8</v>
      </c>
      <c r="BG131" s="1113"/>
      <c r="BH131" s="1113"/>
      <c r="BI131" s="1113"/>
      <c r="BJ131" s="1113"/>
      <c r="BK131" s="1113"/>
      <c r="BL131" s="1114"/>
      <c r="BM131" s="1112">
        <v>350</v>
      </c>
      <c r="BN131" s="1113"/>
      <c r="BO131" s="1113"/>
      <c r="BP131" s="1113"/>
      <c r="BQ131" s="1113"/>
      <c r="BR131" s="1113"/>
      <c r="BS131" s="1114"/>
      <c r="BT131" s="1115"/>
      <c r="BU131" s="1116"/>
      <c r="BV131" s="1116"/>
      <c r="BW131" s="1116"/>
      <c r="BX131" s="1116"/>
      <c r="BY131" s="1116"/>
      <c r="BZ131" s="1117"/>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1118" t="s">
        <v>487</v>
      </c>
      <c r="B132" s="1119"/>
      <c r="C132" s="1119"/>
      <c r="D132" s="1119"/>
      <c r="E132" s="1119"/>
      <c r="F132" s="1119"/>
      <c r="G132" s="1119"/>
      <c r="H132" s="1119"/>
      <c r="I132" s="1119"/>
      <c r="J132" s="1119"/>
      <c r="K132" s="1119"/>
      <c r="L132" s="1119"/>
      <c r="M132" s="1119"/>
      <c r="N132" s="1119"/>
      <c r="O132" s="1119"/>
      <c r="P132" s="1119"/>
      <c r="Q132" s="1119"/>
      <c r="R132" s="1119"/>
      <c r="S132" s="1119"/>
      <c r="T132" s="1119"/>
      <c r="U132" s="1119"/>
      <c r="V132" s="1122" t="s">
        <v>488</v>
      </c>
      <c r="W132" s="1122"/>
      <c r="X132" s="1122"/>
      <c r="Y132" s="1122"/>
      <c r="Z132" s="1123"/>
      <c r="AA132" s="1124">
        <v>9.7522467059999993</v>
      </c>
      <c r="AB132" s="1125"/>
      <c r="AC132" s="1125"/>
      <c r="AD132" s="1125"/>
      <c r="AE132" s="1126"/>
      <c r="AF132" s="1127">
        <v>9.8165374209999996</v>
      </c>
      <c r="AG132" s="1125"/>
      <c r="AH132" s="1125"/>
      <c r="AI132" s="1125"/>
      <c r="AJ132" s="1126"/>
      <c r="AK132" s="1127">
        <v>10.37432317</v>
      </c>
      <c r="AL132" s="1125"/>
      <c r="AM132" s="1125"/>
      <c r="AN132" s="1125"/>
      <c r="AO132" s="1126"/>
      <c r="AP132" s="1029"/>
      <c r="AQ132" s="1030"/>
      <c r="AR132" s="1030"/>
      <c r="AS132" s="1030"/>
      <c r="AT132" s="1128"/>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1120"/>
      <c r="B133" s="1121"/>
      <c r="C133" s="1121"/>
      <c r="D133" s="1121"/>
      <c r="E133" s="1121"/>
      <c r="F133" s="1121"/>
      <c r="G133" s="1121"/>
      <c r="H133" s="1121"/>
      <c r="I133" s="1121"/>
      <c r="J133" s="1121"/>
      <c r="K133" s="1121"/>
      <c r="L133" s="1121"/>
      <c r="M133" s="1121"/>
      <c r="N133" s="1121"/>
      <c r="O133" s="1121"/>
      <c r="P133" s="1121"/>
      <c r="Q133" s="1121"/>
      <c r="R133" s="1121"/>
      <c r="S133" s="1121"/>
      <c r="T133" s="1121"/>
      <c r="U133" s="1121"/>
      <c r="V133" s="1105" t="s">
        <v>489</v>
      </c>
      <c r="W133" s="1105"/>
      <c r="X133" s="1105"/>
      <c r="Y133" s="1105"/>
      <c r="Z133" s="1106"/>
      <c r="AA133" s="1107">
        <v>9</v>
      </c>
      <c r="AB133" s="1108"/>
      <c r="AC133" s="1108"/>
      <c r="AD133" s="1108"/>
      <c r="AE133" s="1109"/>
      <c r="AF133" s="1107">
        <v>9.4</v>
      </c>
      <c r="AG133" s="1108"/>
      <c r="AH133" s="1108"/>
      <c r="AI133" s="1108"/>
      <c r="AJ133" s="1109"/>
      <c r="AK133" s="1107">
        <v>9.9</v>
      </c>
      <c r="AL133" s="1108"/>
      <c r="AM133" s="1108"/>
      <c r="AN133" s="1108"/>
      <c r="AO133" s="1109"/>
      <c r="AP133" s="1056"/>
      <c r="AQ133" s="1057"/>
      <c r="AR133" s="1057"/>
      <c r="AS133" s="1057"/>
      <c r="AT133" s="1110"/>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hrcJRqh92O08jEet8mjD2xayQrjyKNmQqsBksZv40YoZOXilOhw1ocGcYRuQoOdEyp+7fxuvMvyvjeG+iWKZ5g==" saltValue="7b531wtloWyBLP6orNXY0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490</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79nlIg95oz61zu+83sscLnvJaakUBLgOk9QkELLO28M7R0nrS0FQD6k7P8RMcmmAI/L+mhtJ5yibL+g8BHUopg==" saltValue="BYmtAAdh6owsbOePO2wGs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491</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492</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42" t="s">
        <v>493</v>
      </c>
      <c r="AP7" s="268"/>
      <c r="AQ7" s="269" t="s">
        <v>494</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43"/>
      <c r="AP8" s="274" t="s">
        <v>495</v>
      </c>
      <c r="AQ8" s="275" t="s">
        <v>496</v>
      </c>
      <c r="AR8" s="276" t="s">
        <v>497</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44" t="s">
        <v>498</v>
      </c>
      <c r="AL9" s="1145"/>
      <c r="AM9" s="1145"/>
      <c r="AN9" s="1146"/>
      <c r="AO9" s="277">
        <v>1356082</v>
      </c>
      <c r="AP9" s="277">
        <v>103843</v>
      </c>
      <c r="AQ9" s="278">
        <v>102574</v>
      </c>
      <c r="AR9" s="279">
        <v>1.2</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44" t="s">
        <v>499</v>
      </c>
      <c r="AL10" s="1145"/>
      <c r="AM10" s="1145"/>
      <c r="AN10" s="1146"/>
      <c r="AO10" s="280">
        <v>167102</v>
      </c>
      <c r="AP10" s="280">
        <v>12796</v>
      </c>
      <c r="AQ10" s="281">
        <v>16361</v>
      </c>
      <c r="AR10" s="282">
        <v>-21.8</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44" t="s">
        <v>500</v>
      </c>
      <c r="AL11" s="1145"/>
      <c r="AM11" s="1145"/>
      <c r="AN11" s="1146"/>
      <c r="AO11" s="280" t="s">
        <v>501</v>
      </c>
      <c r="AP11" s="280" t="s">
        <v>501</v>
      </c>
      <c r="AQ11" s="281">
        <v>763</v>
      </c>
      <c r="AR11" s="282" t="s">
        <v>501</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44" t="s">
        <v>502</v>
      </c>
      <c r="AL12" s="1145"/>
      <c r="AM12" s="1145"/>
      <c r="AN12" s="1146"/>
      <c r="AO12" s="280" t="s">
        <v>501</v>
      </c>
      <c r="AP12" s="280" t="s">
        <v>501</v>
      </c>
      <c r="AQ12" s="281" t="s">
        <v>501</v>
      </c>
      <c r="AR12" s="282" t="s">
        <v>501</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44" t="s">
        <v>503</v>
      </c>
      <c r="AL13" s="1145"/>
      <c r="AM13" s="1145"/>
      <c r="AN13" s="1146"/>
      <c r="AO13" s="280">
        <v>30799</v>
      </c>
      <c r="AP13" s="280">
        <v>2358</v>
      </c>
      <c r="AQ13" s="281">
        <v>4354</v>
      </c>
      <c r="AR13" s="282">
        <v>-45.8</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44" t="s">
        <v>504</v>
      </c>
      <c r="AL14" s="1145"/>
      <c r="AM14" s="1145"/>
      <c r="AN14" s="1146"/>
      <c r="AO14" s="280">
        <v>9058</v>
      </c>
      <c r="AP14" s="280">
        <v>694</v>
      </c>
      <c r="AQ14" s="281">
        <v>2046</v>
      </c>
      <c r="AR14" s="282">
        <v>-66.099999999999994</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47" t="s">
        <v>505</v>
      </c>
      <c r="AL15" s="1148"/>
      <c r="AM15" s="1148"/>
      <c r="AN15" s="1149"/>
      <c r="AO15" s="280">
        <v>-101173</v>
      </c>
      <c r="AP15" s="280">
        <v>-7747</v>
      </c>
      <c r="AQ15" s="281">
        <v>-7552</v>
      </c>
      <c r="AR15" s="282">
        <v>2.6</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47" t="s">
        <v>184</v>
      </c>
      <c r="AL16" s="1148"/>
      <c r="AM16" s="1148"/>
      <c r="AN16" s="1149"/>
      <c r="AO16" s="280">
        <v>1461868</v>
      </c>
      <c r="AP16" s="280">
        <v>111943</v>
      </c>
      <c r="AQ16" s="281">
        <v>118546</v>
      </c>
      <c r="AR16" s="282">
        <v>-5.6</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506</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507</v>
      </c>
      <c r="AP20" s="289" t="s">
        <v>508</v>
      </c>
      <c r="AQ20" s="290" t="s">
        <v>509</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50" t="s">
        <v>510</v>
      </c>
      <c r="AL21" s="1151"/>
      <c r="AM21" s="1151"/>
      <c r="AN21" s="1152"/>
      <c r="AO21" s="293">
        <v>9.8000000000000007</v>
      </c>
      <c r="AP21" s="294">
        <v>10.45</v>
      </c>
      <c r="AQ21" s="295">
        <v>-0.65</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50" t="s">
        <v>511</v>
      </c>
      <c r="AL22" s="1151"/>
      <c r="AM22" s="1151"/>
      <c r="AN22" s="1152"/>
      <c r="AO22" s="298">
        <v>97.5</v>
      </c>
      <c r="AP22" s="299">
        <v>96.7</v>
      </c>
      <c r="AQ22" s="300">
        <v>0.8</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41" t="s">
        <v>512</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c r="AT26" s="263"/>
    </row>
    <row r="27" spans="1:46" x14ac:dyDescent="0.15">
      <c r="A27" s="305"/>
      <c r="AO27" s="258"/>
      <c r="AP27" s="258"/>
      <c r="AQ27" s="258"/>
      <c r="AR27" s="258"/>
      <c r="AS27" s="258"/>
      <c r="AT27" s="258"/>
    </row>
    <row r="28" spans="1:46" ht="17.25" x14ac:dyDescent="0.15">
      <c r="A28" s="259" t="s">
        <v>513</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514</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42" t="s">
        <v>493</v>
      </c>
      <c r="AP30" s="268"/>
      <c r="AQ30" s="269" t="s">
        <v>494</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43"/>
      <c r="AP31" s="274" t="s">
        <v>495</v>
      </c>
      <c r="AQ31" s="275" t="s">
        <v>496</v>
      </c>
      <c r="AR31" s="276" t="s">
        <v>497</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58" t="s">
        <v>515</v>
      </c>
      <c r="AL32" s="1159"/>
      <c r="AM32" s="1159"/>
      <c r="AN32" s="1160"/>
      <c r="AO32" s="308">
        <v>857365</v>
      </c>
      <c r="AP32" s="308">
        <v>65653</v>
      </c>
      <c r="AQ32" s="309">
        <v>59538</v>
      </c>
      <c r="AR32" s="310">
        <v>10.3</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58" t="s">
        <v>516</v>
      </c>
      <c r="AL33" s="1159"/>
      <c r="AM33" s="1159"/>
      <c r="AN33" s="1160"/>
      <c r="AO33" s="308" t="s">
        <v>501</v>
      </c>
      <c r="AP33" s="308" t="s">
        <v>501</v>
      </c>
      <c r="AQ33" s="309" t="s">
        <v>501</v>
      </c>
      <c r="AR33" s="310" t="s">
        <v>501</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58" t="s">
        <v>517</v>
      </c>
      <c r="AL34" s="1159"/>
      <c r="AM34" s="1159"/>
      <c r="AN34" s="1160"/>
      <c r="AO34" s="308" t="s">
        <v>501</v>
      </c>
      <c r="AP34" s="308" t="s">
        <v>501</v>
      </c>
      <c r="AQ34" s="309" t="s">
        <v>501</v>
      </c>
      <c r="AR34" s="310" t="s">
        <v>501</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58" t="s">
        <v>518</v>
      </c>
      <c r="AL35" s="1159"/>
      <c r="AM35" s="1159"/>
      <c r="AN35" s="1160"/>
      <c r="AO35" s="308">
        <v>540329</v>
      </c>
      <c r="AP35" s="308">
        <v>41376</v>
      </c>
      <c r="AQ35" s="309">
        <v>21589</v>
      </c>
      <c r="AR35" s="310">
        <v>91.7</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58" t="s">
        <v>519</v>
      </c>
      <c r="AL36" s="1159"/>
      <c r="AM36" s="1159"/>
      <c r="AN36" s="1160"/>
      <c r="AO36" s="308">
        <v>1852</v>
      </c>
      <c r="AP36" s="308">
        <v>142</v>
      </c>
      <c r="AQ36" s="309">
        <v>5101</v>
      </c>
      <c r="AR36" s="310">
        <v>-97.2</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58" t="s">
        <v>520</v>
      </c>
      <c r="AL37" s="1159"/>
      <c r="AM37" s="1159"/>
      <c r="AN37" s="1160"/>
      <c r="AO37" s="308" t="s">
        <v>501</v>
      </c>
      <c r="AP37" s="308" t="s">
        <v>501</v>
      </c>
      <c r="AQ37" s="309">
        <v>610</v>
      </c>
      <c r="AR37" s="310" t="s">
        <v>501</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61" t="s">
        <v>521</v>
      </c>
      <c r="AL38" s="1162"/>
      <c r="AM38" s="1162"/>
      <c r="AN38" s="1163"/>
      <c r="AO38" s="311" t="s">
        <v>501</v>
      </c>
      <c r="AP38" s="311" t="s">
        <v>501</v>
      </c>
      <c r="AQ38" s="312">
        <v>3</v>
      </c>
      <c r="AR38" s="300" t="s">
        <v>501</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61" t="s">
        <v>522</v>
      </c>
      <c r="AL39" s="1162"/>
      <c r="AM39" s="1162"/>
      <c r="AN39" s="1163"/>
      <c r="AO39" s="308" t="s">
        <v>501</v>
      </c>
      <c r="AP39" s="308" t="s">
        <v>501</v>
      </c>
      <c r="AQ39" s="309">
        <v>-1700</v>
      </c>
      <c r="AR39" s="310" t="s">
        <v>501</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58" t="s">
        <v>523</v>
      </c>
      <c r="AL40" s="1159"/>
      <c r="AM40" s="1159"/>
      <c r="AN40" s="1160"/>
      <c r="AO40" s="308">
        <v>-937586</v>
      </c>
      <c r="AP40" s="308">
        <v>-71796</v>
      </c>
      <c r="AQ40" s="309">
        <v>-57744</v>
      </c>
      <c r="AR40" s="310">
        <v>24.3</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64" t="s">
        <v>294</v>
      </c>
      <c r="AL41" s="1165"/>
      <c r="AM41" s="1165"/>
      <c r="AN41" s="1166"/>
      <c r="AO41" s="308">
        <v>461960</v>
      </c>
      <c r="AP41" s="308">
        <v>35375</v>
      </c>
      <c r="AQ41" s="309">
        <v>27397</v>
      </c>
      <c r="AR41" s="310">
        <v>29.1</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524</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525</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526</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53" t="s">
        <v>493</v>
      </c>
      <c r="AN49" s="1155" t="s">
        <v>527</v>
      </c>
      <c r="AO49" s="1156"/>
      <c r="AP49" s="1156"/>
      <c r="AQ49" s="1156"/>
      <c r="AR49" s="1157"/>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54"/>
      <c r="AN50" s="324" t="s">
        <v>528</v>
      </c>
      <c r="AO50" s="325" t="s">
        <v>529</v>
      </c>
      <c r="AP50" s="326" t="s">
        <v>530</v>
      </c>
      <c r="AQ50" s="327" t="s">
        <v>531</v>
      </c>
      <c r="AR50" s="328" t="s">
        <v>532</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533</v>
      </c>
      <c r="AL51" s="321"/>
      <c r="AM51" s="329">
        <v>756722</v>
      </c>
      <c r="AN51" s="330">
        <v>53494</v>
      </c>
      <c r="AO51" s="331">
        <v>-50.5</v>
      </c>
      <c r="AP51" s="332">
        <v>82993</v>
      </c>
      <c r="AQ51" s="333">
        <v>5.2</v>
      </c>
      <c r="AR51" s="334">
        <v>-55.7</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534</v>
      </c>
      <c r="AM52" s="337">
        <v>469920</v>
      </c>
      <c r="AN52" s="338">
        <v>33219</v>
      </c>
      <c r="AO52" s="339">
        <v>-23.9</v>
      </c>
      <c r="AP52" s="340">
        <v>46787</v>
      </c>
      <c r="AQ52" s="341">
        <v>-4.9000000000000004</v>
      </c>
      <c r="AR52" s="342">
        <v>-19</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535</v>
      </c>
      <c r="AL53" s="321"/>
      <c r="AM53" s="329">
        <v>873555</v>
      </c>
      <c r="AN53" s="330">
        <v>62751</v>
      </c>
      <c r="AO53" s="331">
        <v>17.3</v>
      </c>
      <c r="AP53" s="332">
        <v>108252</v>
      </c>
      <c r="AQ53" s="333">
        <v>30.4</v>
      </c>
      <c r="AR53" s="334">
        <v>-13.1</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534</v>
      </c>
      <c r="AM54" s="337">
        <v>687445</v>
      </c>
      <c r="AN54" s="338">
        <v>49382</v>
      </c>
      <c r="AO54" s="339">
        <v>48.7</v>
      </c>
      <c r="AP54" s="340">
        <v>50321</v>
      </c>
      <c r="AQ54" s="341">
        <v>7.6</v>
      </c>
      <c r="AR54" s="342">
        <v>41.1</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536</v>
      </c>
      <c r="AL55" s="321"/>
      <c r="AM55" s="329">
        <v>1949321</v>
      </c>
      <c r="AN55" s="330">
        <v>142755</v>
      </c>
      <c r="AO55" s="331">
        <v>127.5</v>
      </c>
      <c r="AP55" s="332">
        <v>93492</v>
      </c>
      <c r="AQ55" s="333">
        <v>-13.6</v>
      </c>
      <c r="AR55" s="334">
        <v>141.1</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534</v>
      </c>
      <c r="AM56" s="337">
        <v>1198027</v>
      </c>
      <c r="AN56" s="338">
        <v>87735</v>
      </c>
      <c r="AO56" s="339">
        <v>77.7</v>
      </c>
      <c r="AP56" s="340">
        <v>53316</v>
      </c>
      <c r="AQ56" s="341">
        <v>6</v>
      </c>
      <c r="AR56" s="342">
        <v>71.7</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537</v>
      </c>
      <c r="AL57" s="321"/>
      <c r="AM57" s="329">
        <v>1596858</v>
      </c>
      <c r="AN57" s="330">
        <v>119204</v>
      </c>
      <c r="AO57" s="331">
        <v>-16.5</v>
      </c>
      <c r="AP57" s="332">
        <v>94796</v>
      </c>
      <c r="AQ57" s="333">
        <v>1.4</v>
      </c>
      <c r="AR57" s="334">
        <v>-17.899999999999999</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534</v>
      </c>
      <c r="AM58" s="337">
        <v>1337667</v>
      </c>
      <c r="AN58" s="338">
        <v>99856</v>
      </c>
      <c r="AO58" s="339">
        <v>13.8</v>
      </c>
      <c r="AP58" s="340">
        <v>55781</v>
      </c>
      <c r="AQ58" s="341">
        <v>4.5999999999999996</v>
      </c>
      <c r="AR58" s="342">
        <v>9.1999999999999993</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538</v>
      </c>
      <c r="AL59" s="321"/>
      <c r="AM59" s="329">
        <v>1874802</v>
      </c>
      <c r="AN59" s="330">
        <v>143564</v>
      </c>
      <c r="AO59" s="331">
        <v>20.399999999999999</v>
      </c>
      <c r="AP59" s="332">
        <v>85942</v>
      </c>
      <c r="AQ59" s="333">
        <v>-9.3000000000000007</v>
      </c>
      <c r="AR59" s="334">
        <v>29.7</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534</v>
      </c>
      <c r="AM60" s="337">
        <v>1157245</v>
      </c>
      <c r="AN60" s="338">
        <v>88617</v>
      </c>
      <c r="AO60" s="339">
        <v>-11.3</v>
      </c>
      <c r="AP60" s="340">
        <v>48630</v>
      </c>
      <c r="AQ60" s="341">
        <v>-12.8</v>
      </c>
      <c r="AR60" s="342">
        <v>1.5</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539</v>
      </c>
      <c r="AL61" s="343"/>
      <c r="AM61" s="344">
        <v>1410252</v>
      </c>
      <c r="AN61" s="345">
        <v>104354</v>
      </c>
      <c r="AO61" s="346">
        <v>19.600000000000001</v>
      </c>
      <c r="AP61" s="347">
        <v>93095</v>
      </c>
      <c r="AQ61" s="348">
        <v>2.8</v>
      </c>
      <c r="AR61" s="334">
        <v>16.8</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534</v>
      </c>
      <c r="AM62" s="337">
        <v>970061</v>
      </c>
      <c r="AN62" s="338">
        <v>71762</v>
      </c>
      <c r="AO62" s="339">
        <v>21</v>
      </c>
      <c r="AP62" s="340">
        <v>50967</v>
      </c>
      <c r="AQ62" s="341">
        <v>0.1</v>
      </c>
      <c r="AR62" s="342">
        <v>20.9</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sknzoLWoNsGv52+OwSF9XCEmWJkcINllF/MAg03fm3Se8BVN+EtVyTlK8CDGd6uZAOWKeNd2tOnjkVM2cZFhxg==" saltValue="mv733JvvYoqZS3AqJA2j2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541</v>
      </c>
    </row>
    <row r="120" spans="125:125" ht="13.5" hidden="1" customHeight="1" x14ac:dyDescent="0.15"/>
    <row r="121" spans="125:125" ht="13.5" hidden="1" customHeight="1" x14ac:dyDescent="0.15">
      <c r="DU121" s="255"/>
    </row>
  </sheetData>
  <sheetProtection algorithmName="SHA-512" hashValue="nrqqXWy3rDV6D9TCexbml5PEh9dVaM83GfRVcf59ctWcE9ADpL6rfNRhVVDdiQOBsvlh1l/v85qbyxZZuweSPQ==" saltValue="CgVYdBs6x2M06jUyR92eX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542</v>
      </c>
    </row>
  </sheetData>
  <sheetProtection algorithmName="SHA-512" hashValue="Dki4q5Ekm5RtHGREv5TdUJAdPnOZRvjU5J8lMf9FZopJ6PTUpLwM161hOwJjFR7dAG84T7/P6wqBkfoRQQGC8g==" saltValue="FDB0anhiukL7KFRTe7PKK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543</v>
      </c>
      <c r="G46" s="8" t="s">
        <v>544</v>
      </c>
      <c r="H46" s="8" t="s">
        <v>545</v>
      </c>
      <c r="I46" s="8" t="s">
        <v>546</v>
      </c>
      <c r="J46" s="9" t="s">
        <v>547</v>
      </c>
    </row>
    <row r="47" spans="2:10" ht="57.75" customHeight="1" x14ac:dyDescent="0.15">
      <c r="B47" s="10"/>
      <c r="C47" s="1167" t="s">
        <v>3</v>
      </c>
      <c r="D47" s="1167"/>
      <c r="E47" s="1168"/>
      <c r="F47" s="11">
        <v>21.71</v>
      </c>
      <c r="G47" s="12">
        <v>25.98</v>
      </c>
      <c r="H47" s="12">
        <v>25.52</v>
      </c>
      <c r="I47" s="12">
        <v>24.2</v>
      </c>
      <c r="J47" s="13">
        <v>22.74</v>
      </c>
    </row>
    <row r="48" spans="2:10" ht="57.75" customHeight="1" x14ac:dyDescent="0.15">
      <c r="B48" s="14"/>
      <c r="C48" s="1169" t="s">
        <v>4</v>
      </c>
      <c r="D48" s="1169"/>
      <c r="E48" s="1170"/>
      <c r="F48" s="15">
        <v>9.01</v>
      </c>
      <c r="G48" s="16">
        <v>9.4600000000000009</v>
      </c>
      <c r="H48" s="16">
        <v>10.39</v>
      </c>
      <c r="I48" s="16">
        <v>10.15</v>
      </c>
      <c r="J48" s="17">
        <v>10.08</v>
      </c>
    </row>
    <row r="49" spans="2:10" ht="57.75" customHeight="1" thickBot="1" x14ac:dyDescent="0.2">
      <c r="B49" s="18"/>
      <c r="C49" s="1171" t="s">
        <v>5</v>
      </c>
      <c r="D49" s="1171"/>
      <c r="E49" s="1172"/>
      <c r="F49" s="19">
        <v>0.37</v>
      </c>
      <c r="G49" s="20">
        <v>5.0999999999999996</v>
      </c>
      <c r="H49" s="20">
        <v>2.64</v>
      </c>
      <c r="I49" s="20">
        <v>7.0000000000000007E-2</v>
      </c>
      <c r="J49" s="21">
        <v>5.09</v>
      </c>
    </row>
    <row r="50" spans="2:10" x14ac:dyDescent="0.15"/>
  </sheetData>
  <sheetProtection algorithmName="SHA-512" hashValue="rdDYB7rWfFopX91A5rYuKF3XAT9sPOfyX59Ka79vwm7I2iTA6GWR8kzF1H3Q856kTTVr8a7B8Qya3S/0fZPB/Q==" saltValue="NsngSkVUbvgc/iEH72PFv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user</cp:lastModifiedBy>
  <cp:lastPrinted>2023-03-08T09:18:52Z</cp:lastPrinted>
  <dcterms:created xsi:type="dcterms:W3CDTF">2023-02-20T04:01:56Z</dcterms:created>
  <dcterms:modified xsi:type="dcterms:W3CDTF">2023-03-20T08:00:43Z</dcterms:modified>
  <cp:category/>
</cp:coreProperties>
</file>