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T6" i="5"/>
  <c r="AI10" i="4" s="1"/>
  <c r="S6" i="5"/>
  <c r="AY8" i="4" s="1"/>
  <c r="R6" i="5"/>
  <c r="Q6" i="5"/>
  <c r="P6" i="5"/>
  <c r="O6" i="5"/>
  <c r="N6" i="5"/>
  <c r="M6" i="5"/>
  <c r="L6" i="5"/>
  <c r="K6" i="5"/>
  <c r="R8" i="4" s="1"/>
  <c r="J6" i="5"/>
  <c r="J8" i="4" s="1"/>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Q10" i="4"/>
  <c r="Z10" i="4"/>
  <c r="R10" i="4"/>
  <c r="J10" i="4"/>
  <c r="B10" i="4"/>
  <c r="AQ8" i="4"/>
  <c r="AI8" i="4"/>
  <c r="Z8" i="4"/>
  <c r="B8" i="4"/>
  <c r="C10" i="5" l="1"/>
  <c r="D10" i="5"/>
  <c r="E10" i="5"/>
  <c r="B10" i="5"/>
</calcChain>
</file>

<file path=xl/sharedStrings.xml><?xml version="1.0" encoding="utf-8"?>
<sst xmlns="http://schemas.openxmlformats.org/spreadsheetml/2006/main" count="218" uniqueCount="108">
  <si>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</si>
  <si>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</si>
  <si>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</si>
  <si>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</si>
  <si>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</si>
  <si>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</si>
  <si>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</si>
  <si>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</si>
  <si>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</si>
  <si>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</si>
  <si>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</si>
  <si>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</si>
  <si>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</si>
  <si>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</si>
  <si>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</si>
  <si>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</si>
  <si>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</si>
  <si>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</si>
  <si>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</si>
  <si>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</si>
  <si>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</si>
  <si>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</si>
  <si>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</si>
  <si>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</si>
  <si>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</si>
  <si>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</si>
  <si>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</si>
  <si>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</si>
  <si>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</si>
  <si>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</si>
  <si>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</si>
  <si>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</si>
  <si>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</si>
  <si>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</si>
  <si>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</si>
  <si>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</si>
  <si>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</si>
  <si>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</si>
  <si>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</si>
  <si>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平成22年度から平成25年度における各指標の類似団体平均値は、当時の事業数を基に算出していますが、管路更新率については、平成26年度の事業数を基に類似団体平均値を算出しています。</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</si>
  <si>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</si>
  <si>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</si>
  <si>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</si>
  <si>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</si>
  <si>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</si>
  <si>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</si>
  <si>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</si>
  <si>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</si>
  <si>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</si>
  <si>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</si>
  <si>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</si>
  <si>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</si>
  <si>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</si>
  <si>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</si>
  <si>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</si>
  <si>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</si>
  <si>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</si>
  <si>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</si>
  <si>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</si>
  <si>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</si>
  <si>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</si>
  <si>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</si>
  <si>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</si>
  <si>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</si>
  <si>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</si>
  <si>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</si>
  <si>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</si>
  <si>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</si>
  <si>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</si>
  <si>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</si>
  <si>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</si>
  <si>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</si>
  <si>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</si>
  <si>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</si>
  <si>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</si>
  <si>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</si>
  <si>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</si>
  <si>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</si>
  <si>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</si>
  <si>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</si>
  <si>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</si>
  <si>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</si>
  <si>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</si>
  <si>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</si>
  <si>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</si>
  <si>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</si>
  <si>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</si>
  <si>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</si>
  <si>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</si>
  <si>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</si>
  <si>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</si>
  <si>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</si>
  <si>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</si>
  <si>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山形県　遊佐町</t>
  </si>
  <si>
    <t>法非適用</t>
  </si>
  <si>
    <t>水道事業</t>
  </si>
  <si>
    <t>簡易水道事業</t>
  </si>
  <si>
    <t>D3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</si>
  <si>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</si>
  <si>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</si>
  <si>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</si>
  <si>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</si>
  <si>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</si>
  <si>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</si>
  <si>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</si>
  <si>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施設の効率性としては施設規模を夏季の観光施設利用などの需要に合わせて考えると、通年で低い値になるのはやむを得ないものと考えます。
平成29年度から上水道事業に統合され地方公営企業法の適用を受けるため指標値の計算方法が変わります。特に減価償却の概念が追加されるため全体的に費用に当たる部分が増加し、経常収支、料金回収率は100%程度まで減少すると推測しています。今後は経常費用の削減等を行い健全な経営に努めていく必要があります。</t>
    <rPh sb="0" eb="2">
      <t>シセツ</t>
    </rPh>
    <rPh sb="3" eb="6">
      <t>コウリツセイ</t>
    </rPh>
    <rPh sb="10" eb="12">
      <t>シセツ</t>
    </rPh>
    <rPh sb="12" eb="14">
      <t>キボ</t>
    </rPh>
    <rPh sb="15" eb="17">
      <t>カキ</t>
    </rPh>
    <rPh sb="18" eb="20">
      <t>カンコウ</t>
    </rPh>
    <rPh sb="20" eb="22">
      <t>シセツ</t>
    </rPh>
    <rPh sb="22" eb="24">
      <t>リヨウ</t>
    </rPh>
    <rPh sb="27" eb="29">
      <t>ジュヨウ</t>
    </rPh>
    <rPh sb="30" eb="31">
      <t>ア</t>
    </rPh>
    <rPh sb="34" eb="35">
      <t>カンガ</t>
    </rPh>
    <rPh sb="39" eb="41">
      <t>ツウネン</t>
    </rPh>
    <rPh sb="42" eb="43">
      <t>ヒク</t>
    </rPh>
    <rPh sb="44" eb="45">
      <t>アタイ</t>
    </rPh>
    <rPh sb="53" eb="54">
      <t>エ</t>
    </rPh>
    <rPh sb="59" eb="60">
      <t>カンガ</t>
    </rPh>
    <rPh sb="65" eb="67">
      <t>ヘイセイ</t>
    </rPh>
    <rPh sb="69" eb="71">
      <t>ネンド</t>
    </rPh>
    <rPh sb="73" eb="76">
      <t>ジョウスイドウ</t>
    </rPh>
    <rPh sb="76" eb="78">
      <t>ジギョウ</t>
    </rPh>
    <rPh sb="79" eb="81">
      <t>トウゴウ</t>
    </rPh>
    <rPh sb="83" eb="85">
      <t>チホウ</t>
    </rPh>
    <rPh sb="85" eb="87">
      <t>コウエイ</t>
    </rPh>
    <rPh sb="87" eb="89">
      <t>キギョウ</t>
    </rPh>
    <rPh sb="89" eb="90">
      <t>ホウ</t>
    </rPh>
    <rPh sb="91" eb="93">
      <t>テキヨウ</t>
    </rPh>
    <rPh sb="94" eb="95">
      <t>ウ</t>
    </rPh>
    <rPh sb="99" eb="101">
      <t>シヒョウ</t>
    </rPh>
    <rPh sb="101" eb="102">
      <t>チ</t>
    </rPh>
    <rPh sb="103" eb="105">
      <t>ケイサン</t>
    </rPh>
    <rPh sb="105" eb="107">
      <t>ホウホウ</t>
    </rPh>
    <rPh sb="108" eb="109">
      <t>カ</t>
    </rPh>
    <rPh sb="114" eb="115">
      <t>トク</t>
    </rPh>
    <rPh sb="116" eb="118">
      <t>ゲンカ</t>
    </rPh>
    <rPh sb="118" eb="120">
      <t>ショウキャク</t>
    </rPh>
    <rPh sb="121" eb="123">
      <t>ガイネン</t>
    </rPh>
    <rPh sb="124" eb="126">
      <t>ツイカ</t>
    </rPh>
    <rPh sb="131" eb="134">
      <t>ゼンタイテキ</t>
    </rPh>
    <rPh sb="135" eb="137">
      <t>ヒヨウ</t>
    </rPh>
    <rPh sb="138" eb="139">
      <t>ア</t>
    </rPh>
    <rPh sb="141" eb="143">
      <t>ブブン</t>
    </rPh>
    <rPh sb="144" eb="146">
      <t>ゾウカ</t>
    </rPh>
    <rPh sb="148" eb="150">
      <t>ケイジョウ</t>
    </rPh>
    <rPh sb="150" eb="152">
      <t>シュウシ</t>
    </rPh>
    <rPh sb="153" eb="155">
      <t>リョウキン</t>
    </rPh>
    <rPh sb="155" eb="157">
      <t>カイシュウ</t>
    </rPh>
    <rPh sb="157" eb="158">
      <t>リツ</t>
    </rPh>
    <rPh sb="163" eb="165">
      <t>テイド</t>
    </rPh>
    <rPh sb="167" eb="169">
      <t>ゲンショウ</t>
    </rPh>
    <rPh sb="172" eb="174">
      <t>スイソク</t>
    </rPh>
    <rPh sb="180" eb="182">
      <t>コンゴ</t>
    </rPh>
    <rPh sb="183" eb="185">
      <t>ケイジョウ</t>
    </rPh>
    <rPh sb="185" eb="187">
      <t>ヒヨウ</t>
    </rPh>
    <rPh sb="188" eb="190">
      <t>サクゲン</t>
    </rPh>
    <rPh sb="190" eb="191">
      <t>トウ</t>
    </rPh>
    <rPh sb="192" eb="193">
      <t>オコナ</t>
    </rPh>
    <rPh sb="194" eb="196">
      <t>ケンゼン</t>
    </rPh>
    <rPh sb="197" eb="199">
      <t>ケイエイ</t>
    </rPh>
    <rPh sb="200" eb="201">
      <t>ツト</t>
    </rPh>
    <rPh sb="205" eb="207">
      <t>ヒツヨウ</t>
    </rPh>
    <phoneticPr fontId="4"/>
  </si>
  <si>
    <t>給水区域が公共下水道・農業集落排水事業の区域とほぼ重なっており、同時に施工することで工事費を削減しつつ管路更新を行ってきました。管路に関しては耐震化も含め大半の区域で更新が済んでおり、山中にある取水配水池から給水区域までの配水管が未更新になっています。これらは現在行っている統合簡易水道事業完了後に更新する予定です。
平成２５、２６年度については機械設備の増設、更新を行ったため管路工事を行っていません。
機械設備については定期的にメンテナンス・オーバーホールを行っており、更新時期が一時期に集中しないよう調整しています。</t>
    <rPh sb="0" eb="2">
      <t>キュウスイ</t>
    </rPh>
    <rPh sb="2" eb="4">
      <t>クイキ</t>
    </rPh>
    <rPh sb="5" eb="7">
      <t>コウキョウ</t>
    </rPh>
    <rPh sb="7" eb="10">
      <t>ゲスイドウ</t>
    </rPh>
    <rPh sb="11" eb="13">
      <t>ノウギョウ</t>
    </rPh>
    <rPh sb="13" eb="15">
      <t>シュウラク</t>
    </rPh>
    <rPh sb="15" eb="17">
      <t>ハイスイ</t>
    </rPh>
    <rPh sb="17" eb="19">
      <t>ジギョウ</t>
    </rPh>
    <rPh sb="20" eb="22">
      <t>クイキ</t>
    </rPh>
    <rPh sb="25" eb="26">
      <t>カサ</t>
    </rPh>
    <rPh sb="32" eb="34">
      <t>ドウジ</t>
    </rPh>
    <rPh sb="35" eb="37">
      <t>セコウ</t>
    </rPh>
    <rPh sb="42" eb="44">
      <t>コウジ</t>
    </rPh>
    <rPh sb="44" eb="45">
      <t>ヒ</t>
    </rPh>
    <rPh sb="46" eb="48">
      <t>サクゲン</t>
    </rPh>
    <rPh sb="51" eb="53">
      <t>カンロ</t>
    </rPh>
    <rPh sb="53" eb="55">
      <t>コウシン</t>
    </rPh>
    <rPh sb="56" eb="57">
      <t>オコナ</t>
    </rPh>
    <rPh sb="64" eb="66">
      <t>カンロ</t>
    </rPh>
    <rPh sb="67" eb="68">
      <t>カン</t>
    </rPh>
    <rPh sb="71" eb="74">
      <t>タイシンカ</t>
    </rPh>
    <rPh sb="75" eb="76">
      <t>フク</t>
    </rPh>
    <rPh sb="77" eb="79">
      <t>タイハン</t>
    </rPh>
    <rPh sb="80" eb="82">
      <t>クイキ</t>
    </rPh>
    <rPh sb="83" eb="85">
      <t>コウシン</t>
    </rPh>
    <rPh sb="86" eb="87">
      <t>ス</t>
    </rPh>
    <rPh sb="92" eb="94">
      <t>サンチュウ</t>
    </rPh>
    <rPh sb="97" eb="99">
      <t>シュスイ</t>
    </rPh>
    <rPh sb="99" eb="102">
      <t>ハイスイチ</t>
    </rPh>
    <rPh sb="104" eb="106">
      <t>キュウスイ</t>
    </rPh>
    <rPh sb="106" eb="108">
      <t>クイキ</t>
    </rPh>
    <rPh sb="111" eb="114">
      <t>ハイスイカン</t>
    </rPh>
    <rPh sb="115" eb="118">
      <t>ミコウシン</t>
    </rPh>
    <rPh sb="130" eb="132">
      <t>ゲンザイ</t>
    </rPh>
    <rPh sb="132" eb="133">
      <t>オコナ</t>
    </rPh>
    <rPh sb="137" eb="139">
      <t>トウゴウ</t>
    </rPh>
    <rPh sb="139" eb="141">
      <t>カンイ</t>
    </rPh>
    <rPh sb="141" eb="143">
      <t>スイドウ</t>
    </rPh>
    <rPh sb="143" eb="145">
      <t>ジギョウ</t>
    </rPh>
    <rPh sb="145" eb="147">
      <t>カンリョウ</t>
    </rPh>
    <rPh sb="147" eb="148">
      <t>ゴ</t>
    </rPh>
    <rPh sb="149" eb="151">
      <t>コウシン</t>
    </rPh>
    <rPh sb="153" eb="155">
      <t>ヨテイ</t>
    </rPh>
    <rPh sb="159" eb="161">
      <t>ヘイセイ</t>
    </rPh>
    <rPh sb="166" eb="168">
      <t>ネンド</t>
    </rPh>
    <rPh sb="173" eb="175">
      <t>キカイ</t>
    </rPh>
    <rPh sb="175" eb="177">
      <t>セツビ</t>
    </rPh>
    <rPh sb="178" eb="180">
      <t>ゾウセツ</t>
    </rPh>
    <rPh sb="181" eb="183">
      <t>コウシン</t>
    </rPh>
    <rPh sb="184" eb="185">
      <t>オコナ</t>
    </rPh>
    <rPh sb="189" eb="191">
      <t>カンロ</t>
    </rPh>
    <rPh sb="191" eb="193">
      <t>コウジ</t>
    </rPh>
    <rPh sb="194" eb="195">
      <t>オコナ</t>
    </rPh>
    <rPh sb="203" eb="205">
      <t>キカイ</t>
    </rPh>
    <rPh sb="205" eb="207">
      <t>セツビ</t>
    </rPh>
    <rPh sb="212" eb="215">
      <t>テイキテキ</t>
    </rPh>
    <rPh sb="231" eb="232">
      <t>オコナ</t>
    </rPh>
    <rPh sb="237" eb="239">
      <t>コウシン</t>
    </rPh>
    <rPh sb="239" eb="241">
      <t>ジキ</t>
    </rPh>
    <rPh sb="242" eb="243">
      <t>イチ</t>
    </rPh>
    <rPh sb="243" eb="245">
      <t>ジキ</t>
    </rPh>
    <rPh sb="246" eb="248">
      <t>シュウチュウ</t>
    </rPh>
    <rPh sb="253" eb="255">
      <t>チョウセイ</t>
    </rPh>
    <phoneticPr fontId="4"/>
  </si>
  <si>
    <t>簡易水道区域の水道料金を上水道区域のものと同じ設定にしているため、経常収支比率、料金回収率は類似団体平均より高くなっています。企業債残高については平成２２年度から統合簡易水道事業に向けて借入を行ってきたので年々増加していますが、それ以前の借入がほぼなかったので、債務残高は大きくなっていません。
施設利用率は低くなっています。夏季は観光や帰省により使用量が増え、ピーク時には配水池の性能いっぱいまで使用される日もありますが、逆に冬の間だけ転出する人がいるなどで冬季は使用量が減少するため、年間平均としては低くなってしまいます。
有収率は類似団体と比較して高い値にはなっていますが減少傾向にあり、本管の漏水の調査をすると同時に、給水栓使用者への水栓管理啓発を行っていく必要があります。給水人口は減少傾向にあるため料金収入も減少傾向にあり、収支比率を黒字に保つためには経費を削減する必要があります。必要経費とのバランスを取りながら進めていかなければなりません。</t>
    <rPh sb="0" eb="2">
      <t>カンイ</t>
    </rPh>
    <rPh sb="2" eb="4">
      <t>スイドウ</t>
    </rPh>
    <rPh sb="4" eb="6">
      <t>クイキ</t>
    </rPh>
    <rPh sb="7" eb="9">
      <t>スイドウ</t>
    </rPh>
    <rPh sb="9" eb="11">
      <t>リョウキン</t>
    </rPh>
    <rPh sb="12" eb="15">
      <t>ジョウスイドウ</t>
    </rPh>
    <rPh sb="15" eb="17">
      <t>クイキ</t>
    </rPh>
    <rPh sb="21" eb="22">
      <t>オナ</t>
    </rPh>
    <rPh sb="23" eb="25">
      <t>セッテイ</t>
    </rPh>
    <rPh sb="33" eb="35">
      <t>ケイジョウ</t>
    </rPh>
    <rPh sb="35" eb="37">
      <t>シュウシ</t>
    </rPh>
    <rPh sb="37" eb="39">
      <t>ヒリツ</t>
    </rPh>
    <rPh sb="40" eb="42">
      <t>リョウキン</t>
    </rPh>
    <rPh sb="42" eb="44">
      <t>カイシュウ</t>
    </rPh>
    <rPh sb="44" eb="45">
      <t>リツ</t>
    </rPh>
    <rPh sb="46" eb="48">
      <t>ルイジ</t>
    </rPh>
    <rPh sb="48" eb="50">
      <t>ダンタイ</t>
    </rPh>
    <rPh sb="50" eb="52">
      <t>ヘイキン</t>
    </rPh>
    <rPh sb="54" eb="55">
      <t>タカ</t>
    </rPh>
    <rPh sb="63" eb="65">
      <t>キギョウ</t>
    </rPh>
    <rPh sb="65" eb="66">
      <t>サイ</t>
    </rPh>
    <rPh sb="66" eb="68">
      <t>ザンダカ</t>
    </rPh>
    <rPh sb="73" eb="75">
      <t>ヘイセイ</t>
    </rPh>
    <rPh sb="77" eb="79">
      <t>ネンド</t>
    </rPh>
    <rPh sb="81" eb="83">
      <t>トウゴウ</t>
    </rPh>
    <rPh sb="83" eb="85">
      <t>カンイ</t>
    </rPh>
    <rPh sb="85" eb="87">
      <t>スイドウ</t>
    </rPh>
    <rPh sb="87" eb="89">
      <t>ジギョウ</t>
    </rPh>
    <rPh sb="90" eb="91">
      <t>ム</t>
    </rPh>
    <rPh sb="93" eb="95">
      <t>カリイレ</t>
    </rPh>
    <rPh sb="96" eb="97">
      <t>オコナ</t>
    </rPh>
    <rPh sb="103" eb="105">
      <t>ネンネン</t>
    </rPh>
    <rPh sb="105" eb="107">
      <t>ゾウカ</t>
    </rPh>
    <rPh sb="116" eb="118">
      <t>イゼン</t>
    </rPh>
    <rPh sb="119" eb="121">
      <t>カリイレ</t>
    </rPh>
    <rPh sb="131" eb="133">
      <t>サイム</t>
    </rPh>
    <rPh sb="133" eb="135">
      <t>ザンダカ</t>
    </rPh>
    <rPh sb="136" eb="137">
      <t>オオ</t>
    </rPh>
    <rPh sb="148" eb="150">
      <t>シセツ</t>
    </rPh>
    <rPh sb="150" eb="153">
      <t>リヨウリツ</t>
    </rPh>
    <rPh sb="154" eb="155">
      <t>ヒク</t>
    </rPh>
    <rPh sb="163" eb="165">
      <t>カキ</t>
    </rPh>
    <rPh sb="184" eb="185">
      <t>ジ</t>
    </rPh>
    <rPh sb="187" eb="190">
      <t>ハイスイチ</t>
    </rPh>
    <rPh sb="191" eb="193">
      <t>セイノウ</t>
    </rPh>
    <rPh sb="199" eb="201">
      <t>シヨウ</t>
    </rPh>
    <rPh sb="204" eb="205">
      <t>ヒ</t>
    </rPh>
    <rPh sb="212" eb="213">
      <t>ギャク</t>
    </rPh>
    <rPh sb="216" eb="217">
      <t>カン</t>
    </rPh>
    <rPh sb="219" eb="221">
      <t>テンシュツ</t>
    </rPh>
    <rPh sb="223" eb="224">
      <t>ヒト</t>
    </rPh>
    <rPh sb="230" eb="232">
      <t>トウキ</t>
    </rPh>
    <rPh sb="233" eb="236">
      <t>シヨウリョウ</t>
    </rPh>
    <rPh sb="237" eb="239">
      <t>ゲンショウ</t>
    </rPh>
    <rPh sb="244" eb="246">
      <t>ネンカン</t>
    </rPh>
    <rPh sb="246" eb="248">
      <t>ヘイキン</t>
    </rPh>
    <rPh sb="252" eb="253">
      <t>ヒク</t>
    </rPh>
    <rPh sb="264" eb="266">
      <t>ユウシュウ</t>
    </rPh>
    <rPh sb="266" eb="267">
      <t>リツ</t>
    </rPh>
    <rPh sb="268" eb="270">
      <t>ルイジ</t>
    </rPh>
    <rPh sb="270" eb="272">
      <t>ダンタイ</t>
    </rPh>
    <rPh sb="273" eb="275">
      <t>ヒカク</t>
    </rPh>
    <rPh sb="277" eb="278">
      <t>タカ</t>
    </rPh>
    <rPh sb="279" eb="280">
      <t>アタイ</t>
    </rPh>
    <rPh sb="289" eb="291">
      <t>ゲンショウ</t>
    </rPh>
    <rPh sb="291" eb="293">
      <t>ケイコウ</t>
    </rPh>
    <rPh sb="297" eb="299">
      <t>ホンカン</t>
    </rPh>
    <rPh sb="300" eb="302">
      <t>ロウスイ</t>
    </rPh>
    <rPh sb="303" eb="305">
      <t>チョウサ</t>
    </rPh>
    <rPh sb="309" eb="311">
      <t>ドウジ</t>
    </rPh>
    <rPh sb="313" eb="316">
      <t>キュウスイセン</t>
    </rPh>
    <rPh sb="316" eb="318">
      <t>シヨウ</t>
    </rPh>
    <rPh sb="318" eb="319">
      <t>シャ</t>
    </rPh>
    <rPh sb="321" eb="323">
      <t>スイセン</t>
    </rPh>
    <rPh sb="323" eb="325">
      <t>カンリ</t>
    </rPh>
    <rPh sb="325" eb="327">
      <t>ケイハツ</t>
    </rPh>
    <rPh sb="328" eb="329">
      <t>オコナ</t>
    </rPh>
    <rPh sb="333" eb="335">
      <t>ヒツヨウ</t>
    </rPh>
    <rPh sb="341" eb="343">
      <t>キュウスイ</t>
    </rPh>
    <rPh sb="343" eb="345">
      <t>ジンコウ</t>
    </rPh>
    <rPh sb="346" eb="348">
      <t>ゲンショウ</t>
    </rPh>
    <rPh sb="348" eb="350">
      <t>ケイコウ</t>
    </rPh>
    <rPh sb="355" eb="357">
      <t>リョウキン</t>
    </rPh>
    <rPh sb="357" eb="359">
      <t>シュウニュウ</t>
    </rPh>
    <rPh sb="360" eb="362">
      <t>ゲンショウ</t>
    </rPh>
    <rPh sb="362" eb="364">
      <t>ケイコウ</t>
    </rPh>
    <rPh sb="368" eb="370">
      <t>シュウシ</t>
    </rPh>
    <rPh sb="370" eb="372">
      <t>ヒリツ</t>
    </rPh>
    <rPh sb="373" eb="375">
      <t>クロジ</t>
    </rPh>
    <rPh sb="376" eb="377">
      <t>タモ</t>
    </rPh>
    <rPh sb="382" eb="384">
      <t>ケイヒ</t>
    </rPh>
    <rPh sb="385" eb="387">
      <t>サクゲン</t>
    </rPh>
    <rPh sb="389" eb="391">
      <t>ヒツヨウ</t>
    </rPh>
    <rPh sb="397" eb="399">
      <t>ヒツヨウ</t>
    </rPh>
    <rPh sb="399" eb="401">
      <t>ケイヒ</t>
    </rPh>
    <rPh sb="408" eb="409">
      <t>ト</t>
    </rPh>
    <rPh sb="413" eb="414">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</si>
</sst>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0" fontId="0" fillId="2" borderId="5" xfId="0" applyFill="1" applyBorder="1">
      <alignment vertical="center"/>
    </xf>
    <xf numFmtId="179"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0.41</c:v>
                </c:pt>
                <c:pt idx="1">
                  <c:v>0.74</c:v>
                </c:pt>
                <c:pt idx="2">
                  <c:v>0.32</c:v>
                </c:pt>
                <c:pt idx="3" formatCode="#,##0.00;&quot;△&quot;#,##0.00">
                  <c:v>0</c:v>
                </c:pt>
                <c:pt idx="4" formatCode="#,##0.00;&quot;△&quot;#,##0.00">
                  <c:v>0</c:v>
                </c:pt>
              </c:numCache>
            </c:numRef>
          </c:val>
        </c:ser>
        <c:dLbls>
          <c:showLegendKey val="0"/>
          <c:showVal val="0"/>
          <c:showCatName val="0"/>
          <c:showSerName val="0"/>
          <c:showPercent val="0"/>
          <c:showBubbleSize val="0"/>
        </c:dLbls>
        <c:gapWidth val="150"/>
        <c:axId val="67274240"/>
        <c:axId val="67276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0.48</c:v>
                </c:pt>
                <c:pt idx="1">
                  <c:v>0.47</c:v>
                </c:pt>
                <c:pt idx="2">
                  <c:v>0.46</c:v>
                </c:pt>
                <c:pt idx="3">
                  <c:v>0.8</c:v>
                </c:pt>
                <c:pt idx="4">
                  <c:v>0.69</c:v>
                </c:pt>
              </c:numCache>
            </c:numRef>
          </c:val>
          <c:smooth val="0"/>
        </c:ser>
        <c:dLbls>
          <c:showLegendKey val="0"/>
          <c:showVal val="0"/>
          <c:showCatName val="0"/>
          <c:showSerName val="0"/>
          <c:showPercent val="0"/>
          <c:showBubbleSize val="0"/>
        </c:dLbls>
        <c:marker val="1"/>
        <c:smooth val="0"/>
        <c:axId val="67274240"/>
        <c:axId val="67276160"/>
      </c:lineChart>
      <c:dateAx>
        <c:axId val="67274240"/>
        <c:scaling>
          <c:orientation val="minMax"/>
        </c:scaling>
        <c:delete val="1"/>
        <c:axPos val="b"/>
        <c:numFmt formatCode="ge" sourceLinked="1"/>
        <c:majorTickMark val="none"/>
        <c:minorTickMark val="none"/>
        <c:tickLblPos val="none"/>
        <c:crossAx val="67276160"/>
        <c:crosses val="autoZero"/>
        <c:auto val="1"/>
        <c:lblOffset val="100"/>
        <c:baseTimeUnit val="years"/>
      </c:dateAx>
      <c:valAx>
        <c:axId val="6727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27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45.47</c:v>
                </c:pt>
                <c:pt idx="1">
                  <c:v>44.52</c:v>
                </c:pt>
                <c:pt idx="2">
                  <c:v>45.09</c:v>
                </c:pt>
                <c:pt idx="3">
                  <c:v>47.06</c:v>
                </c:pt>
                <c:pt idx="4">
                  <c:v>45.02</c:v>
                </c:pt>
              </c:numCache>
            </c:numRef>
          </c:val>
        </c:ser>
        <c:dLbls>
          <c:showLegendKey val="0"/>
          <c:showVal val="0"/>
          <c:showCatName val="0"/>
          <c:showSerName val="0"/>
          <c:showPercent val="0"/>
          <c:showBubbleSize val="0"/>
        </c:dLbls>
        <c:gapWidth val="150"/>
        <c:axId val="73369472"/>
        <c:axId val="73400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57.95</c:v>
                </c:pt>
                <c:pt idx="1">
                  <c:v>58.25</c:v>
                </c:pt>
                <c:pt idx="2">
                  <c:v>57.17</c:v>
                </c:pt>
                <c:pt idx="3">
                  <c:v>57.55</c:v>
                </c:pt>
                <c:pt idx="4">
                  <c:v>57.43</c:v>
                </c:pt>
              </c:numCache>
            </c:numRef>
          </c:val>
          <c:smooth val="0"/>
        </c:ser>
        <c:dLbls>
          <c:showLegendKey val="0"/>
          <c:showVal val="0"/>
          <c:showCatName val="0"/>
          <c:showSerName val="0"/>
          <c:showPercent val="0"/>
          <c:showBubbleSize val="0"/>
        </c:dLbls>
        <c:marker val="1"/>
        <c:smooth val="0"/>
        <c:axId val="73369472"/>
        <c:axId val="73400320"/>
      </c:lineChart>
      <c:dateAx>
        <c:axId val="73369472"/>
        <c:scaling>
          <c:orientation val="minMax"/>
        </c:scaling>
        <c:delete val="1"/>
        <c:axPos val="b"/>
        <c:numFmt formatCode="ge" sourceLinked="1"/>
        <c:majorTickMark val="none"/>
        <c:minorTickMark val="none"/>
        <c:tickLblPos val="none"/>
        <c:crossAx val="73400320"/>
        <c:crosses val="autoZero"/>
        <c:auto val="1"/>
        <c:lblOffset val="100"/>
        <c:baseTimeUnit val="years"/>
      </c:dateAx>
      <c:valAx>
        <c:axId val="73400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87.1</c:v>
                </c:pt>
                <c:pt idx="1">
                  <c:v>86.4</c:v>
                </c:pt>
                <c:pt idx="2">
                  <c:v>84.7</c:v>
                </c:pt>
                <c:pt idx="3">
                  <c:v>79.2</c:v>
                </c:pt>
                <c:pt idx="4">
                  <c:v>81.37</c:v>
                </c:pt>
              </c:numCache>
            </c:numRef>
          </c:val>
        </c:ser>
        <c:dLbls>
          <c:showLegendKey val="0"/>
          <c:showVal val="0"/>
          <c:showCatName val="0"/>
          <c:showSerName val="0"/>
          <c:showPercent val="0"/>
          <c:showBubbleSize val="0"/>
        </c:dLbls>
        <c:gapWidth val="150"/>
        <c:axId val="73430528"/>
        <c:axId val="73432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76.33</c:v>
                </c:pt>
                <c:pt idx="1">
                  <c:v>74.53</c:v>
                </c:pt>
                <c:pt idx="2">
                  <c:v>74.94</c:v>
                </c:pt>
                <c:pt idx="3">
                  <c:v>74.14</c:v>
                </c:pt>
                <c:pt idx="4">
                  <c:v>73.83</c:v>
                </c:pt>
              </c:numCache>
            </c:numRef>
          </c:val>
          <c:smooth val="0"/>
        </c:ser>
        <c:dLbls>
          <c:showLegendKey val="0"/>
          <c:showVal val="0"/>
          <c:showCatName val="0"/>
          <c:showSerName val="0"/>
          <c:showPercent val="0"/>
          <c:showBubbleSize val="0"/>
        </c:dLbls>
        <c:marker val="1"/>
        <c:smooth val="0"/>
        <c:axId val="73430528"/>
        <c:axId val="73432448"/>
      </c:lineChart>
      <c:dateAx>
        <c:axId val="73430528"/>
        <c:scaling>
          <c:orientation val="minMax"/>
        </c:scaling>
        <c:delete val="1"/>
        <c:axPos val="b"/>
        <c:numFmt formatCode="ge" sourceLinked="1"/>
        <c:majorTickMark val="none"/>
        <c:minorTickMark val="none"/>
        <c:tickLblPos val="none"/>
        <c:crossAx val="73432448"/>
        <c:crosses val="autoZero"/>
        <c:auto val="1"/>
        <c:lblOffset val="100"/>
        <c:baseTimeUnit val="years"/>
      </c:dateAx>
      <c:valAx>
        <c:axId val="73432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430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235.45</c:v>
                </c:pt>
                <c:pt idx="1">
                  <c:v>186.5</c:v>
                </c:pt>
                <c:pt idx="2">
                  <c:v>202.11</c:v>
                </c:pt>
                <c:pt idx="3">
                  <c:v>232.74</c:v>
                </c:pt>
                <c:pt idx="4">
                  <c:v>140.21</c:v>
                </c:pt>
              </c:numCache>
            </c:numRef>
          </c:val>
        </c:ser>
        <c:dLbls>
          <c:showLegendKey val="0"/>
          <c:showVal val="0"/>
          <c:showCatName val="0"/>
          <c:showSerName val="0"/>
          <c:showPercent val="0"/>
          <c:showBubbleSize val="0"/>
        </c:dLbls>
        <c:gapWidth val="150"/>
        <c:axId val="67372160"/>
        <c:axId val="67374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78.62</c:v>
                </c:pt>
                <c:pt idx="1">
                  <c:v>75.89</c:v>
                </c:pt>
                <c:pt idx="2">
                  <c:v>74.52</c:v>
                </c:pt>
                <c:pt idx="3">
                  <c:v>76.09</c:v>
                </c:pt>
                <c:pt idx="4">
                  <c:v>75.87</c:v>
                </c:pt>
              </c:numCache>
            </c:numRef>
          </c:val>
          <c:smooth val="0"/>
        </c:ser>
        <c:dLbls>
          <c:showLegendKey val="0"/>
          <c:showVal val="0"/>
          <c:showCatName val="0"/>
          <c:showSerName val="0"/>
          <c:showPercent val="0"/>
          <c:showBubbleSize val="0"/>
        </c:dLbls>
        <c:marker val="1"/>
        <c:smooth val="0"/>
        <c:axId val="67372160"/>
        <c:axId val="67374080"/>
      </c:lineChart>
      <c:dateAx>
        <c:axId val="67372160"/>
        <c:scaling>
          <c:orientation val="minMax"/>
        </c:scaling>
        <c:delete val="1"/>
        <c:axPos val="b"/>
        <c:numFmt formatCode="ge" sourceLinked="1"/>
        <c:majorTickMark val="none"/>
        <c:minorTickMark val="none"/>
        <c:tickLblPos val="none"/>
        <c:crossAx val="67374080"/>
        <c:crosses val="autoZero"/>
        <c:auto val="1"/>
        <c:lblOffset val="100"/>
        <c:baseTimeUnit val="years"/>
      </c:dateAx>
      <c:valAx>
        <c:axId val="67374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372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7425024"/>
        <c:axId val="67426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7425024"/>
        <c:axId val="67426944"/>
      </c:lineChart>
      <c:dateAx>
        <c:axId val="67425024"/>
        <c:scaling>
          <c:orientation val="minMax"/>
        </c:scaling>
        <c:delete val="1"/>
        <c:axPos val="b"/>
        <c:numFmt formatCode="ge" sourceLinked="1"/>
        <c:majorTickMark val="none"/>
        <c:minorTickMark val="none"/>
        <c:tickLblPos val="none"/>
        <c:crossAx val="67426944"/>
        <c:crosses val="autoZero"/>
        <c:auto val="1"/>
        <c:lblOffset val="100"/>
        <c:baseTimeUnit val="years"/>
      </c:dateAx>
      <c:valAx>
        <c:axId val="67426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425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3150848"/>
        <c:axId val="73152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3150848"/>
        <c:axId val="73152768"/>
      </c:lineChart>
      <c:dateAx>
        <c:axId val="73150848"/>
        <c:scaling>
          <c:orientation val="minMax"/>
        </c:scaling>
        <c:delete val="1"/>
        <c:axPos val="b"/>
        <c:numFmt formatCode="ge" sourceLinked="1"/>
        <c:majorTickMark val="none"/>
        <c:minorTickMark val="none"/>
        <c:tickLblPos val="none"/>
        <c:crossAx val="73152768"/>
        <c:crosses val="autoZero"/>
        <c:auto val="1"/>
        <c:lblOffset val="100"/>
        <c:baseTimeUnit val="years"/>
      </c:dateAx>
      <c:valAx>
        <c:axId val="73152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150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3201536"/>
        <c:axId val="73211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3201536"/>
        <c:axId val="73211904"/>
      </c:lineChart>
      <c:dateAx>
        <c:axId val="73201536"/>
        <c:scaling>
          <c:orientation val="minMax"/>
        </c:scaling>
        <c:delete val="1"/>
        <c:axPos val="b"/>
        <c:numFmt formatCode="ge" sourceLinked="1"/>
        <c:majorTickMark val="none"/>
        <c:minorTickMark val="none"/>
        <c:tickLblPos val="none"/>
        <c:crossAx val="73211904"/>
        <c:crosses val="autoZero"/>
        <c:auto val="1"/>
        <c:lblOffset val="100"/>
        <c:baseTimeUnit val="years"/>
      </c:dateAx>
      <c:valAx>
        <c:axId val="73211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01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3234304"/>
        <c:axId val="73240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3234304"/>
        <c:axId val="73240576"/>
      </c:lineChart>
      <c:dateAx>
        <c:axId val="73234304"/>
        <c:scaling>
          <c:orientation val="minMax"/>
        </c:scaling>
        <c:delete val="1"/>
        <c:axPos val="b"/>
        <c:numFmt formatCode="ge" sourceLinked="1"/>
        <c:majorTickMark val="none"/>
        <c:minorTickMark val="none"/>
        <c:tickLblPos val="none"/>
        <c:crossAx val="73240576"/>
        <c:crosses val="autoZero"/>
        <c:auto val="1"/>
        <c:lblOffset val="100"/>
        <c:baseTimeUnit val="years"/>
      </c:dateAx>
      <c:valAx>
        <c:axId val="73240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4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265.12</c:v>
                </c:pt>
                <c:pt idx="1">
                  <c:v>385.73</c:v>
                </c:pt>
                <c:pt idx="2">
                  <c:v>428.44</c:v>
                </c:pt>
                <c:pt idx="3">
                  <c:v>517.99</c:v>
                </c:pt>
                <c:pt idx="4">
                  <c:v>526.29999999999995</c:v>
                </c:pt>
              </c:numCache>
            </c:numRef>
          </c:val>
        </c:ser>
        <c:dLbls>
          <c:showLegendKey val="0"/>
          <c:showVal val="0"/>
          <c:showCatName val="0"/>
          <c:showSerName val="0"/>
          <c:showPercent val="0"/>
          <c:showBubbleSize val="0"/>
        </c:dLbls>
        <c:gapWidth val="150"/>
        <c:axId val="73610752"/>
        <c:axId val="73612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1137.3599999999999</c:v>
                </c:pt>
                <c:pt idx="1">
                  <c:v>1124.6400000000001</c:v>
                </c:pt>
                <c:pt idx="2">
                  <c:v>1108.26</c:v>
                </c:pt>
                <c:pt idx="3">
                  <c:v>1113.76</c:v>
                </c:pt>
                <c:pt idx="4">
                  <c:v>1125.69</c:v>
                </c:pt>
              </c:numCache>
            </c:numRef>
          </c:val>
          <c:smooth val="0"/>
        </c:ser>
        <c:dLbls>
          <c:showLegendKey val="0"/>
          <c:showVal val="0"/>
          <c:showCatName val="0"/>
          <c:showSerName val="0"/>
          <c:showPercent val="0"/>
          <c:showBubbleSize val="0"/>
        </c:dLbls>
        <c:marker val="1"/>
        <c:smooth val="0"/>
        <c:axId val="73610752"/>
        <c:axId val="73612672"/>
      </c:lineChart>
      <c:dateAx>
        <c:axId val="73610752"/>
        <c:scaling>
          <c:orientation val="minMax"/>
        </c:scaling>
        <c:delete val="1"/>
        <c:axPos val="b"/>
        <c:numFmt formatCode="ge" sourceLinked="1"/>
        <c:majorTickMark val="none"/>
        <c:minorTickMark val="none"/>
        <c:tickLblPos val="none"/>
        <c:crossAx val="73612672"/>
        <c:crosses val="autoZero"/>
        <c:auto val="1"/>
        <c:lblOffset val="100"/>
        <c:baseTimeUnit val="years"/>
      </c:dateAx>
      <c:valAx>
        <c:axId val="73612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610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220.06</c:v>
                </c:pt>
                <c:pt idx="1">
                  <c:v>166</c:v>
                </c:pt>
                <c:pt idx="2">
                  <c:v>176.72</c:v>
                </c:pt>
                <c:pt idx="3">
                  <c:v>147.63999999999999</c:v>
                </c:pt>
                <c:pt idx="4">
                  <c:v>126.37</c:v>
                </c:pt>
              </c:numCache>
            </c:numRef>
          </c:val>
        </c:ser>
        <c:dLbls>
          <c:showLegendKey val="0"/>
          <c:showVal val="0"/>
          <c:showCatName val="0"/>
          <c:showSerName val="0"/>
          <c:showPercent val="0"/>
          <c:showBubbleSize val="0"/>
        </c:dLbls>
        <c:gapWidth val="150"/>
        <c:axId val="73651328"/>
        <c:axId val="73653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57.51</c:v>
                </c:pt>
                <c:pt idx="1">
                  <c:v>56.46</c:v>
                </c:pt>
                <c:pt idx="2">
                  <c:v>19.77</c:v>
                </c:pt>
                <c:pt idx="3">
                  <c:v>34.25</c:v>
                </c:pt>
                <c:pt idx="4">
                  <c:v>46.48</c:v>
                </c:pt>
              </c:numCache>
            </c:numRef>
          </c:val>
          <c:smooth val="0"/>
        </c:ser>
        <c:dLbls>
          <c:showLegendKey val="0"/>
          <c:showVal val="0"/>
          <c:showCatName val="0"/>
          <c:showSerName val="0"/>
          <c:showPercent val="0"/>
          <c:showBubbleSize val="0"/>
        </c:dLbls>
        <c:marker val="1"/>
        <c:smooth val="0"/>
        <c:axId val="73651328"/>
        <c:axId val="73653248"/>
      </c:lineChart>
      <c:dateAx>
        <c:axId val="73651328"/>
        <c:scaling>
          <c:orientation val="minMax"/>
        </c:scaling>
        <c:delete val="1"/>
        <c:axPos val="b"/>
        <c:numFmt formatCode="ge" sourceLinked="1"/>
        <c:majorTickMark val="none"/>
        <c:minorTickMark val="none"/>
        <c:tickLblPos val="none"/>
        <c:crossAx val="73653248"/>
        <c:crosses val="autoZero"/>
        <c:auto val="1"/>
        <c:lblOffset val="100"/>
        <c:baseTimeUnit val="years"/>
      </c:dateAx>
      <c:valAx>
        <c:axId val="73653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651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126.74</c:v>
                </c:pt>
                <c:pt idx="1">
                  <c:v>166.43</c:v>
                </c:pt>
                <c:pt idx="2">
                  <c:v>156.38999999999999</c:v>
                </c:pt>
                <c:pt idx="3">
                  <c:v>185.64</c:v>
                </c:pt>
                <c:pt idx="4">
                  <c:v>223.98</c:v>
                </c:pt>
              </c:numCache>
            </c:numRef>
          </c:val>
        </c:ser>
        <c:dLbls>
          <c:showLegendKey val="0"/>
          <c:showVal val="0"/>
          <c:showCatName val="0"/>
          <c:showSerName val="0"/>
          <c:showPercent val="0"/>
          <c:showBubbleSize val="0"/>
        </c:dLbls>
        <c:gapWidth val="150"/>
        <c:axId val="73343360"/>
        <c:axId val="73345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291.83</c:v>
                </c:pt>
                <c:pt idx="1">
                  <c:v>306.49</c:v>
                </c:pt>
                <c:pt idx="2">
                  <c:v>878.73</c:v>
                </c:pt>
                <c:pt idx="3">
                  <c:v>501.18</c:v>
                </c:pt>
                <c:pt idx="4">
                  <c:v>376.61</c:v>
                </c:pt>
              </c:numCache>
            </c:numRef>
          </c:val>
          <c:smooth val="0"/>
        </c:ser>
        <c:dLbls>
          <c:showLegendKey val="0"/>
          <c:showVal val="0"/>
          <c:showCatName val="0"/>
          <c:showSerName val="0"/>
          <c:showPercent val="0"/>
          <c:showBubbleSize val="0"/>
        </c:dLbls>
        <c:marker val="1"/>
        <c:smooth val="0"/>
        <c:axId val="73343360"/>
        <c:axId val="73345280"/>
      </c:lineChart>
      <c:dateAx>
        <c:axId val="73343360"/>
        <c:scaling>
          <c:orientation val="minMax"/>
        </c:scaling>
        <c:delete val="1"/>
        <c:axPos val="b"/>
        <c:numFmt formatCode="ge" sourceLinked="1"/>
        <c:majorTickMark val="none"/>
        <c:minorTickMark val="none"/>
        <c:tickLblPos val="none"/>
        <c:crossAx val="73345280"/>
        <c:crosses val="autoZero"/>
        <c:auto val="1"/>
        <c:lblOffset val="100"/>
        <c:baseTimeUnit val="years"/>
      </c:dateAx>
      <c:valAx>
        <c:axId val="73345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43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5C5551-6BC5-448F-A607-3D12B8B59C7F}" type="TxLink">
            <a:rPr kumimoji="1" lang="en-US" altLang="en-US" sz="900" b="0" i="0" u="none" strike="noStrike">
              <a:solidFill>
                <a:srgbClr val="000000"/>
              </a:solidFill>
              <a:latin typeface="ＭＳ ゴシック" pitchFamily="49" charset="-128"/>
              <a:ea typeface="ＭＳ ゴシック" pitchFamily="49" charset="-128"/>
            </a:rPr>
            <a:pPr algn="r"/>
            <a:t>【76.03】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A7864B-ACF3-481F-B050-61B73191253B}" type="TxLink">
            <a:rPr kumimoji="1" lang="en-US" altLang="en-US" sz="900" b="0" i="0" u="none" strike="noStrike">
              <a:solidFill>
                <a:srgbClr val="000000"/>
              </a:solidFill>
              <a:latin typeface="ＭＳ ゴシック" pitchFamily="49" charset="-128"/>
              <a:ea typeface="ＭＳ ゴシック" pitchFamily="49" charset="-128"/>
            </a:rPr>
            <a:pPr algn="r"/>
            <a:t>【1,239.32】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EA00AD4-712F-48B4-8AC6-D165EE501A5A}" type="TxLink">
            <a:rPr kumimoji="1" lang="en-US" altLang="en-US" sz="900" b="0" i="0" u="none" strike="noStrike">
              <a:solidFill>
                <a:srgbClr val="000000"/>
              </a:solidFill>
              <a:latin typeface="ＭＳ ゴシック" pitchFamily="49" charset="-128"/>
              <a:ea typeface="ＭＳ ゴシック" pitchFamily="49" charset="-128"/>
            </a:rPr>
            <a:pPr algn="r"/>
            <a:t>【75.39】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36CBBAC-41F3-4693-A3B2-EDF36D77586E}" type="TxLink">
            <a:rPr kumimoji="1" lang="en-US" altLang="en-US" sz="900" b="0" i="0" u="none" strike="noStrike">
              <a:solidFill>
                <a:srgbClr val="000000"/>
              </a:solidFill>
              <a:latin typeface="ＭＳ ゴシック" pitchFamily="49" charset="-128"/>
              <a:ea typeface="ＭＳ ゴシック" pitchFamily="49" charset="-128"/>
            </a:rPr>
            <a:pPr algn="r"/>
            <a:t>【58.19】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416C90C-C1F4-4DC9-ABA9-4A5B4038DED3}" type="TxLink">
            <a:rPr kumimoji="1" lang="en-US" altLang="en-US" sz="900" b="0" i="0" u="none" strike="noStrike">
              <a:solidFill>
                <a:srgbClr val="000000"/>
              </a:solidFill>
              <a:latin typeface="ＭＳ ゴシック" pitchFamily="49" charset="-128"/>
              <a:ea typeface="ＭＳ ゴシック" pitchFamily="49" charset="-128"/>
            </a:rPr>
            <a:pPr algn="r"/>
            <a:t>【476.46】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73F2C93-BBF4-47A9-AB7E-81D1582D3EDB}" type="TxLink">
            <a:rPr kumimoji="1" lang="en-US" altLang="en-US" sz="900" b="0" i="0" u="none" strike="noStrike">
              <a:solidFill>
                <a:srgbClr val="000000"/>
              </a:solidFill>
              <a:latin typeface="ＭＳ ゴシック" pitchFamily="49" charset="-128"/>
              <a:ea typeface="ＭＳ ゴシック" pitchFamily="49" charset="-128"/>
            </a:rPr>
            <a:pPr algn="r"/>
            <a:t>【36.33】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C584A1D-6D2A-4B72-85F2-F54367919097}" type="TxLink">
            <a:rPr kumimoji="1" lang="en-US" altLang="en-US" sz="900" b="0" i="0" u="none" strike="noStrike">
              <a:solidFill>
                <a:srgbClr val="000000"/>
              </a:solidFill>
              <a:latin typeface="ＭＳ ゴシック" pitchFamily="49" charset="-128"/>
              <a:ea typeface="ＭＳ ゴシック" pitchFamily="49" charset="-128"/>
            </a:rPr>
            <a:pPr algn="r"/>
            <a:t>【0.74】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16"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山形県　遊佐町</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8" t="s">
        <v>1</v>
      </c>
      <c r="C7" s="79"/>
      <c r="D7" s="79"/>
      <c r="E7" s="79"/>
      <c r="F7" s="79"/>
      <c r="G7" s="79"/>
      <c r="H7" s="79"/>
      <c r="I7" s="80"/>
      <c r="J7" s="78" t="s">
        <v>2</v>
      </c>
      <c r="K7" s="79"/>
      <c r="L7" s="79"/>
      <c r="M7" s="79"/>
      <c r="N7" s="79"/>
      <c r="O7" s="79"/>
      <c r="P7" s="79"/>
      <c r="Q7" s="80"/>
      <c r="R7" s="78" t="s">
        <v>3</v>
      </c>
      <c r="S7" s="79"/>
      <c r="T7" s="79"/>
      <c r="U7" s="79"/>
      <c r="V7" s="79"/>
      <c r="W7" s="79"/>
      <c r="X7" s="79"/>
      <c r="Y7" s="80"/>
      <c r="Z7" s="78" t="s">
        <v>4</v>
      </c>
      <c r="AA7" s="79"/>
      <c r="AB7" s="79"/>
      <c r="AC7" s="79"/>
      <c r="AD7" s="79"/>
      <c r="AE7" s="79"/>
      <c r="AF7" s="79"/>
      <c r="AG7" s="80"/>
      <c r="AH7" s="3"/>
      <c r="AI7" s="78" t="s">
        <v>5</v>
      </c>
      <c r="AJ7" s="79"/>
      <c r="AK7" s="79"/>
      <c r="AL7" s="79"/>
      <c r="AM7" s="79"/>
      <c r="AN7" s="79"/>
      <c r="AO7" s="79"/>
      <c r="AP7" s="80"/>
      <c r="AQ7" s="67" t="s">
        <v>6</v>
      </c>
      <c r="AR7" s="67"/>
      <c r="AS7" s="67"/>
      <c r="AT7" s="67"/>
      <c r="AU7" s="67"/>
      <c r="AV7" s="67"/>
      <c r="AW7" s="67"/>
      <c r="AX7" s="67"/>
      <c r="AY7" s="67" t="s">
        <v>7</v>
      </c>
      <c r="AZ7" s="67"/>
      <c r="BA7" s="67"/>
      <c r="BB7" s="67"/>
      <c r="BC7" s="67"/>
      <c r="BD7" s="67"/>
      <c r="BE7" s="67"/>
      <c r="BF7" s="67"/>
      <c r="BG7" s="3"/>
      <c r="BH7" s="3"/>
      <c r="BI7" s="3"/>
      <c r="BJ7" s="3"/>
      <c r="BK7" s="3"/>
      <c r="BL7" s="4" t="s">
        <v>8</v>
      </c>
      <c r="BM7" s="5"/>
      <c r="BN7" s="5"/>
      <c r="BO7" s="5"/>
      <c r="BP7" s="5"/>
      <c r="BQ7" s="5"/>
      <c r="BR7" s="5"/>
      <c r="BS7" s="5"/>
      <c r="BT7" s="5"/>
      <c r="BU7" s="5"/>
      <c r="BV7" s="5"/>
      <c r="BW7" s="5"/>
      <c r="BX7" s="5"/>
      <c r="BY7" s="6"/>
    </row>
    <row r="8" spans="1:78" ht="18.75" customHeight="1" x14ac:dyDescent="0.15">
      <c r="A8" s="2"/>
      <c r="B8" s="70" t="str">
        <f>データ!I6</f>
        <v>法非適用</v>
      </c>
      <c r="C8" s="71"/>
      <c r="D8" s="71"/>
      <c r="E8" s="71"/>
      <c r="F8" s="71"/>
      <c r="G8" s="71"/>
      <c r="H8" s="71"/>
      <c r="I8" s="72"/>
      <c r="J8" s="70" t="str">
        <f>データ!J6</f>
        <v>水道事業</v>
      </c>
      <c r="K8" s="71"/>
      <c r="L8" s="71"/>
      <c r="M8" s="71"/>
      <c r="N8" s="71"/>
      <c r="O8" s="71"/>
      <c r="P8" s="71"/>
      <c r="Q8" s="72"/>
      <c r="R8" s="70" t="str">
        <f>データ!K6</f>
        <v>簡易水道事業</v>
      </c>
      <c r="S8" s="71"/>
      <c r="T8" s="71"/>
      <c r="U8" s="71"/>
      <c r="V8" s="71"/>
      <c r="W8" s="71"/>
      <c r="X8" s="71"/>
      <c r="Y8" s="72"/>
      <c r="Z8" s="70" t="str">
        <f>データ!L6</f>
        <v>D3</v>
      </c>
      <c r="AA8" s="71"/>
      <c r="AB8" s="71"/>
      <c r="AC8" s="71"/>
      <c r="AD8" s="71"/>
      <c r="AE8" s="71"/>
      <c r="AF8" s="71"/>
      <c r="AG8" s="72"/>
      <c r="AH8" s="3"/>
      <c r="AI8" s="73">
        <f>データ!Q6</f>
        <v>14892</v>
      </c>
      <c r="AJ8" s="74"/>
      <c r="AK8" s="74"/>
      <c r="AL8" s="74"/>
      <c r="AM8" s="74"/>
      <c r="AN8" s="74"/>
      <c r="AO8" s="74"/>
      <c r="AP8" s="75"/>
      <c r="AQ8" s="56">
        <f>データ!R6</f>
        <v>208.39</v>
      </c>
      <c r="AR8" s="56"/>
      <c r="AS8" s="56"/>
      <c r="AT8" s="56"/>
      <c r="AU8" s="56"/>
      <c r="AV8" s="56"/>
      <c r="AW8" s="56"/>
      <c r="AX8" s="56"/>
      <c r="AY8" s="56">
        <f>データ!S6</f>
        <v>71.459999999999994</v>
      </c>
      <c r="AZ8" s="56"/>
      <c r="BA8" s="56"/>
      <c r="BB8" s="56"/>
      <c r="BC8" s="56"/>
      <c r="BD8" s="56"/>
      <c r="BE8" s="56"/>
      <c r="BF8" s="56"/>
      <c r="BG8" s="3"/>
      <c r="BH8" s="3"/>
      <c r="BI8" s="3"/>
      <c r="BJ8" s="3"/>
      <c r="BK8" s="3"/>
      <c r="BL8" s="65" t="s">
        <v>9</v>
      </c>
      <c r="BM8" s="66"/>
      <c r="BN8" s="7" t="s">
        <v>10</v>
      </c>
      <c r="BO8" s="8"/>
      <c r="BP8" s="8"/>
      <c r="BQ8" s="8"/>
      <c r="BR8" s="8"/>
      <c r="BS8" s="8"/>
      <c r="BT8" s="8"/>
      <c r="BU8" s="8"/>
      <c r="BV8" s="8"/>
      <c r="BW8" s="8"/>
      <c r="BX8" s="8"/>
      <c r="BY8" s="9"/>
    </row>
    <row r="9" spans="1:78" ht="18.75" customHeight="1" x14ac:dyDescent="0.15">
      <c r="A9" s="2"/>
      <c r="B9" s="67" t="s">
        <v>11</v>
      </c>
      <c r="C9" s="67"/>
      <c r="D9" s="67"/>
      <c r="E9" s="67"/>
      <c r="F9" s="67"/>
      <c r="G9" s="67"/>
      <c r="H9" s="67"/>
      <c r="I9" s="67"/>
      <c r="J9" s="67" t="s">
        <v>12</v>
      </c>
      <c r="K9" s="67"/>
      <c r="L9" s="67"/>
      <c r="M9" s="67"/>
      <c r="N9" s="67"/>
      <c r="O9" s="67"/>
      <c r="P9" s="67"/>
      <c r="Q9" s="67"/>
      <c r="R9" s="67" t="s">
        <v>13</v>
      </c>
      <c r="S9" s="67"/>
      <c r="T9" s="67"/>
      <c r="U9" s="67"/>
      <c r="V9" s="67"/>
      <c r="W9" s="67"/>
      <c r="X9" s="67"/>
      <c r="Y9" s="67"/>
      <c r="Z9" s="67" t="s">
        <v>14</v>
      </c>
      <c r="AA9" s="67"/>
      <c r="AB9" s="67"/>
      <c r="AC9" s="67"/>
      <c r="AD9" s="67"/>
      <c r="AE9" s="67"/>
      <c r="AF9" s="67"/>
      <c r="AG9" s="67"/>
      <c r="AH9" s="3"/>
      <c r="AI9" s="67" t="s">
        <v>15</v>
      </c>
      <c r="AJ9" s="67"/>
      <c r="AK9" s="67"/>
      <c r="AL9" s="67"/>
      <c r="AM9" s="67"/>
      <c r="AN9" s="67"/>
      <c r="AO9" s="67"/>
      <c r="AP9" s="67"/>
      <c r="AQ9" s="67" t="s">
        <v>16</v>
      </c>
      <c r="AR9" s="67"/>
      <c r="AS9" s="67"/>
      <c r="AT9" s="67"/>
      <c r="AU9" s="67"/>
      <c r="AV9" s="67"/>
      <c r="AW9" s="67"/>
      <c r="AX9" s="67"/>
      <c r="AY9" s="67" t="s">
        <v>17</v>
      </c>
      <c r="AZ9" s="67"/>
      <c r="BA9" s="67"/>
      <c r="BB9" s="67"/>
      <c r="BC9" s="67"/>
      <c r="BD9" s="67"/>
      <c r="BE9" s="67"/>
      <c r="BF9" s="67"/>
      <c r="BG9" s="3"/>
      <c r="BH9" s="3"/>
      <c r="BI9" s="3"/>
      <c r="BJ9" s="3"/>
      <c r="BK9" s="3"/>
      <c r="BL9" s="68" t="s">
        <v>18</v>
      </c>
      <c r="BM9" s="69"/>
      <c r="BN9" s="10" t="s">
        <v>19</v>
      </c>
      <c r="BO9" s="11"/>
      <c r="BP9" s="11"/>
      <c r="BQ9" s="11"/>
      <c r="BR9" s="11"/>
      <c r="BS9" s="11"/>
      <c r="BT9" s="11"/>
      <c r="BU9" s="11"/>
      <c r="BV9" s="11"/>
      <c r="BW9" s="11"/>
      <c r="BX9" s="11"/>
      <c r="BY9" s="12"/>
    </row>
    <row r="10" spans="1:78" ht="18.75" customHeight="1" x14ac:dyDescent="0.15">
      <c r="A10" s="2"/>
      <c r="B10" s="56" t="str">
        <f>データ!M6</f>
        <v>-</v>
      </c>
      <c r="C10" s="56"/>
      <c r="D10" s="56"/>
      <c r="E10" s="56"/>
      <c r="F10" s="56"/>
      <c r="G10" s="56"/>
      <c r="H10" s="56"/>
      <c r="I10" s="56"/>
      <c r="J10" s="56" t="str">
        <f>データ!N6</f>
        <v>該当数値なし</v>
      </c>
      <c r="K10" s="56"/>
      <c r="L10" s="56"/>
      <c r="M10" s="56"/>
      <c r="N10" s="56"/>
      <c r="O10" s="56"/>
      <c r="P10" s="56"/>
      <c r="Q10" s="56"/>
      <c r="R10" s="56">
        <f>データ!O6</f>
        <v>24.47</v>
      </c>
      <c r="S10" s="56"/>
      <c r="T10" s="56"/>
      <c r="U10" s="56"/>
      <c r="V10" s="56"/>
      <c r="W10" s="56"/>
      <c r="X10" s="56"/>
      <c r="Y10" s="56"/>
      <c r="Z10" s="64">
        <f>データ!P6</f>
        <v>5181</v>
      </c>
      <c r="AA10" s="64"/>
      <c r="AB10" s="64"/>
      <c r="AC10" s="64"/>
      <c r="AD10" s="64"/>
      <c r="AE10" s="64"/>
      <c r="AF10" s="64"/>
      <c r="AG10" s="64"/>
      <c r="AH10" s="2"/>
      <c r="AI10" s="64">
        <f>データ!T6</f>
        <v>3621</v>
      </c>
      <c r="AJ10" s="64"/>
      <c r="AK10" s="64"/>
      <c r="AL10" s="64"/>
      <c r="AM10" s="64"/>
      <c r="AN10" s="64"/>
      <c r="AO10" s="64"/>
      <c r="AP10" s="64"/>
      <c r="AQ10" s="56">
        <f>データ!U6</f>
        <v>19.600000000000001</v>
      </c>
      <c r="AR10" s="56"/>
      <c r="AS10" s="56"/>
      <c r="AT10" s="56"/>
      <c r="AU10" s="56"/>
      <c r="AV10" s="56"/>
      <c r="AW10" s="56"/>
      <c r="AX10" s="56"/>
      <c r="AY10" s="56">
        <f>データ!V6</f>
        <v>184.74</v>
      </c>
      <c r="AZ10" s="56"/>
      <c r="BA10" s="56"/>
      <c r="BB10" s="56"/>
      <c r="BC10" s="56"/>
      <c r="BD10" s="56"/>
      <c r="BE10" s="56"/>
      <c r="BF10" s="56"/>
      <c r="BG10" s="3"/>
      <c r="BH10" s="3"/>
      <c r="BI10" s="3"/>
      <c r="BJ10" s="2"/>
      <c r="BK10" s="2"/>
      <c r="BL10" s="57" t="s">
        <v>20</v>
      </c>
      <c r="BM10" s="58"/>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22</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23</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0" t="s">
        <v>24</v>
      </c>
      <c r="BM14" s="41"/>
      <c r="BN14" s="41"/>
      <c r="BO14" s="41"/>
      <c r="BP14" s="41"/>
      <c r="BQ14" s="41"/>
      <c r="BR14" s="41"/>
      <c r="BS14" s="41"/>
      <c r="BT14" s="41"/>
      <c r="BU14" s="41"/>
      <c r="BV14" s="41"/>
      <c r="BW14" s="41"/>
      <c r="BX14" s="41"/>
      <c r="BY14" s="41"/>
      <c r="BZ14" s="42"/>
    </row>
    <row r="15" spans="1:78" ht="13.5" customHeight="1" x14ac:dyDescent="0.15">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107</v>
      </c>
      <c r="BM16" s="47"/>
      <c r="BN16" s="47"/>
      <c r="BO16" s="47"/>
      <c r="BP16" s="47"/>
      <c r="BQ16" s="47"/>
      <c r="BR16" s="47"/>
      <c r="BS16" s="47"/>
      <c r="BT16" s="47"/>
      <c r="BU16" s="47"/>
      <c r="BV16" s="47"/>
      <c r="BW16" s="47"/>
      <c r="BX16" s="47"/>
      <c r="BY16" s="47"/>
      <c r="BZ16" s="4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x14ac:dyDescent="0.15">
      <c r="A34" s="2"/>
      <c r="B34" s="16"/>
      <c r="C34" s="52" t="s">
        <v>25</v>
      </c>
      <c r="D34" s="52"/>
      <c r="E34" s="52"/>
      <c r="F34" s="52"/>
      <c r="G34" s="52"/>
      <c r="H34" s="52"/>
      <c r="I34" s="52"/>
      <c r="J34" s="52"/>
      <c r="K34" s="52"/>
      <c r="L34" s="52"/>
      <c r="M34" s="52"/>
      <c r="N34" s="52"/>
      <c r="O34" s="52"/>
      <c r="P34" s="52"/>
      <c r="Q34" s="19"/>
      <c r="R34" s="52" t="s">
        <v>26</v>
      </c>
      <c r="S34" s="52"/>
      <c r="T34" s="52"/>
      <c r="U34" s="52"/>
      <c r="V34" s="52"/>
      <c r="W34" s="52"/>
      <c r="X34" s="52"/>
      <c r="Y34" s="52"/>
      <c r="Z34" s="52"/>
      <c r="AA34" s="52"/>
      <c r="AB34" s="52"/>
      <c r="AC34" s="52"/>
      <c r="AD34" s="52"/>
      <c r="AE34" s="52"/>
      <c r="AF34" s="19"/>
      <c r="AG34" s="52" t="s">
        <v>27</v>
      </c>
      <c r="AH34" s="52"/>
      <c r="AI34" s="52"/>
      <c r="AJ34" s="52"/>
      <c r="AK34" s="52"/>
      <c r="AL34" s="52"/>
      <c r="AM34" s="52"/>
      <c r="AN34" s="52"/>
      <c r="AO34" s="52"/>
      <c r="AP34" s="52"/>
      <c r="AQ34" s="52"/>
      <c r="AR34" s="52"/>
      <c r="AS34" s="52"/>
      <c r="AT34" s="52"/>
      <c r="AU34" s="19"/>
      <c r="AV34" s="52" t="s">
        <v>28</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x14ac:dyDescent="0.15">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29</v>
      </c>
      <c r="BM45" s="41"/>
      <c r="BN45" s="41"/>
      <c r="BO45" s="41"/>
      <c r="BP45" s="41"/>
      <c r="BQ45" s="41"/>
      <c r="BR45" s="41"/>
      <c r="BS45" s="41"/>
      <c r="BT45" s="41"/>
      <c r="BU45" s="41"/>
      <c r="BV45" s="41"/>
      <c r="BW45" s="41"/>
      <c r="BX45" s="41"/>
      <c r="BY45" s="41"/>
      <c r="BZ45" s="4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106</v>
      </c>
      <c r="BM47" s="47"/>
      <c r="BN47" s="47"/>
      <c r="BO47" s="47"/>
      <c r="BP47" s="47"/>
      <c r="BQ47" s="47"/>
      <c r="BR47" s="47"/>
      <c r="BS47" s="47"/>
      <c r="BT47" s="47"/>
      <c r="BU47" s="47"/>
      <c r="BV47" s="47"/>
      <c r="BW47" s="47"/>
      <c r="BX47" s="47"/>
      <c r="BY47" s="47"/>
      <c r="BZ47" s="4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x14ac:dyDescent="0.15">
      <c r="A56" s="2"/>
      <c r="B56" s="16"/>
      <c r="C56" s="52" t="s">
        <v>30</v>
      </c>
      <c r="D56" s="52"/>
      <c r="E56" s="52"/>
      <c r="F56" s="52"/>
      <c r="G56" s="52"/>
      <c r="H56" s="52"/>
      <c r="I56" s="52"/>
      <c r="J56" s="52"/>
      <c r="K56" s="52"/>
      <c r="L56" s="52"/>
      <c r="M56" s="52"/>
      <c r="N56" s="52"/>
      <c r="O56" s="52"/>
      <c r="P56" s="52"/>
      <c r="Q56" s="19"/>
      <c r="R56" s="52" t="s">
        <v>31</v>
      </c>
      <c r="S56" s="52"/>
      <c r="T56" s="52"/>
      <c r="U56" s="52"/>
      <c r="V56" s="52"/>
      <c r="W56" s="52"/>
      <c r="X56" s="52"/>
      <c r="Y56" s="52"/>
      <c r="Z56" s="52"/>
      <c r="AA56" s="52"/>
      <c r="AB56" s="52"/>
      <c r="AC56" s="52"/>
      <c r="AD56" s="52"/>
      <c r="AE56" s="52"/>
      <c r="AF56" s="19"/>
      <c r="AG56" s="52" t="s">
        <v>32</v>
      </c>
      <c r="AH56" s="52"/>
      <c r="AI56" s="52"/>
      <c r="AJ56" s="52"/>
      <c r="AK56" s="52"/>
      <c r="AL56" s="52"/>
      <c r="AM56" s="52"/>
      <c r="AN56" s="52"/>
      <c r="AO56" s="52"/>
      <c r="AP56" s="52"/>
      <c r="AQ56" s="52"/>
      <c r="AR56" s="52"/>
      <c r="AS56" s="52"/>
      <c r="AT56" s="52"/>
      <c r="AU56" s="19"/>
      <c r="AV56" s="52" t="s">
        <v>33</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x14ac:dyDescent="0.15">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x14ac:dyDescent="0.15">
      <c r="A60" s="2"/>
      <c r="B60" s="53" t="s">
        <v>34</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x14ac:dyDescent="0.15">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35</v>
      </c>
      <c r="BM64" s="41"/>
      <c r="BN64" s="41"/>
      <c r="BO64" s="41"/>
      <c r="BP64" s="41"/>
      <c r="BQ64" s="41"/>
      <c r="BR64" s="41"/>
      <c r="BS64" s="41"/>
      <c r="BT64" s="41"/>
      <c r="BU64" s="41"/>
      <c r="BV64" s="41"/>
      <c r="BW64" s="41"/>
      <c r="BX64" s="41"/>
      <c r="BY64" s="41"/>
      <c r="BZ64" s="4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105</v>
      </c>
      <c r="BM66" s="47"/>
      <c r="BN66" s="47"/>
      <c r="BO66" s="47"/>
      <c r="BP66" s="47"/>
      <c r="BQ66" s="47"/>
      <c r="BR66" s="47"/>
      <c r="BS66" s="47"/>
      <c r="BT66" s="47"/>
      <c r="BU66" s="47"/>
      <c r="BV66" s="47"/>
      <c r="BW66" s="47"/>
      <c r="BX66" s="47"/>
      <c r="BY66" s="47"/>
      <c r="BZ66" s="4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x14ac:dyDescent="0.15">
      <c r="A79" s="2"/>
      <c r="B79" s="16"/>
      <c r="C79" s="52" t="s">
        <v>36</v>
      </c>
      <c r="D79" s="52"/>
      <c r="E79" s="52"/>
      <c r="F79" s="52"/>
      <c r="G79" s="52"/>
      <c r="H79" s="52"/>
      <c r="I79" s="52"/>
      <c r="J79" s="52"/>
      <c r="K79" s="52"/>
      <c r="L79" s="52"/>
      <c r="M79" s="52"/>
      <c r="N79" s="52"/>
      <c r="O79" s="52"/>
      <c r="P79" s="52"/>
      <c r="Q79" s="52"/>
      <c r="R79" s="52"/>
      <c r="S79" s="52"/>
      <c r="T79" s="52"/>
      <c r="U79" s="19"/>
      <c r="V79" s="19"/>
      <c r="W79" s="52" t="s">
        <v>37</v>
      </c>
      <c r="X79" s="52"/>
      <c r="Y79" s="52"/>
      <c r="Z79" s="52"/>
      <c r="AA79" s="52"/>
      <c r="AB79" s="52"/>
      <c r="AC79" s="52"/>
      <c r="AD79" s="52"/>
      <c r="AE79" s="52"/>
      <c r="AF79" s="52"/>
      <c r="AG79" s="52"/>
      <c r="AH79" s="52"/>
      <c r="AI79" s="52"/>
      <c r="AJ79" s="52"/>
      <c r="AK79" s="52"/>
      <c r="AL79" s="52"/>
      <c r="AM79" s="52"/>
      <c r="AN79" s="52"/>
      <c r="AO79" s="19"/>
      <c r="AP79" s="19"/>
      <c r="AQ79" s="52" t="s">
        <v>38</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x14ac:dyDescent="0.15">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x14ac:dyDescent="0.15">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2" t="s">
        <v>49</v>
      </c>
      <c r="I3" s="83"/>
      <c r="J3" s="83"/>
      <c r="K3" s="83"/>
      <c r="L3" s="83"/>
      <c r="M3" s="83"/>
      <c r="N3" s="83"/>
      <c r="O3" s="83"/>
      <c r="P3" s="83"/>
      <c r="Q3" s="83"/>
      <c r="R3" s="83"/>
      <c r="S3" s="83"/>
      <c r="T3" s="83"/>
      <c r="U3" s="83"/>
      <c r="V3" s="84"/>
      <c r="W3" s="88" t="s">
        <v>50</v>
      </c>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t="s">
        <v>51</v>
      </c>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row>
    <row r="4" spans="1:143" x14ac:dyDescent="0.15">
      <c r="A4" s="26" t="s">
        <v>52</v>
      </c>
      <c r="B4" s="28"/>
      <c r="C4" s="28"/>
      <c r="D4" s="28"/>
      <c r="E4" s="28"/>
      <c r="F4" s="28"/>
      <c r="G4" s="28"/>
      <c r="H4" s="85"/>
      <c r="I4" s="86"/>
      <c r="J4" s="86"/>
      <c r="K4" s="86"/>
      <c r="L4" s="86"/>
      <c r="M4" s="86"/>
      <c r="N4" s="86"/>
      <c r="O4" s="86"/>
      <c r="P4" s="86"/>
      <c r="Q4" s="86"/>
      <c r="R4" s="86"/>
      <c r="S4" s="86"/>
      <c r="T4" s="86"/>
      <c r="U4" s="86"/>
      <c r="V4" s="87"/>
      <c r="W4" s="81" t="s">
        <v>53</v>
      </c>
      <c r="X4" s="81"/>
      <c r="Y4" s="81"/>
      <c r="Z4" s="81"/>
      <c r="AA4" s="81"/>
      <c r="AB4" s="81"/>
      <c r="AC4" s="81"/>
      <c r="AD4" s="81"/>
      <c r="AE4" s="81"/>
      <c r="AF4" s="81"/>
      <c r="AG4" s="81"/>
      <c r="AH4" s="81" t="s">
        <v>54</v>
      </c>
      <c r="AI4" s="81"/>
      <c r="AJ4" s="81"/>
      <c r="AK4" s="81"/>
      <c r="AL4" s="81"/>
      <c r="AM4" s="81"/>
      <c r="AN4" s="81"/>
      <c r="AO4" s="81"/>
      <c r="AP4" s="81"/>
      <c r="AQ4" s="81"/>
      <c r="AR4" s="81"/>
      <c r="AS4" s="81" t="s">
        <v>55</v>
      </c>
      <c r="AT4" s="81"/>
      <c r="AU4" s="81"/>
      <c r="AV4" s="81"/>
      <c r="AW4" s="81"/>
      <c r="AX4" s="81"/>
      <c r="AY4" s="81"/>
      <c r="AZ4" s="81"/>
      <c r="BA4" s="81"/>
      <c r="BB4" s="81"/>
      <c r="BC4" s="81"/>
      <c r="BD4" s="81" t="s">
        <v>56</v>
      </c>
      <c r="BE4" s="81"/>
      <c r="BF4" s="81"/>
      <c r="BG4" s="81"/>
      <c r="BH4" s="81"/>
      <c r="BI4" s="81"/>
      <c r="BJ4" s="81"/>
      <c r="BK4" s="81"/>
      <c r="BL4" s="81"/>
      <c r="BM4" s="81"/>
      <c r="BN4" s="81"/>
      <c r="BO4" s="81" t="s">
        <v>57</v>
      </c>
      <c r="BP4" s="81"/>
      <c r="BQ4" s="81"/>
      <c r="BR4" s="81"/>
      <c r="BS4" s="81"/>
      <c r="BT4" s="81"/>
      <c r="BU4" s="81"/>
      <c r="BV4" s="81"/>
      <c r="BW4" s="81"/>
      <c r="BX4" s="81"/>
      <c r="BY4" s="81"/>
      <c r="BZ4" s="81" t="s">
        <v>58</v>
      </c>
      <c r="CA4" s="81"/>
      <c r="CB4" s="81"/>
      <c r="CC4" s="81"/>
      <c r="CD4" s="81"/>
      <c r="CE4" s="81"/>
      <c r="CF4" s="81"/>
      <c r="CG4" s="81"/>
      <c r="CH4" s="81"/>
      <c r="CI4" s="81"/>
      <c r="CJ4" s="81"/>
      <c r="CK4" s="81" t="s">
        <v>59</v>
      </c>
      <c r="CL4" s="81"/>
      <c r="CM4" s="81"/>
      <c r="CN4" s="81"/>
      <c r="CO4" s="81"/>
      <c r="CP4" s="81"/>
      <c r="CQ4" s="81"/>
      <c r="CR4" s="81"/>
      <c r="CS4" s="81"/>
      <c r="CT4" s="81"/>
      <c r="CU4" s="81"/>
      <c r="CV4" s="81" t="s">
        <v>60</v>
      </c>
      <c r="CW4" s="81"/>
      <c r="CX4" s="81"/>
      <c r="CY4" s="81"/>
      <c r="CZ4" s="81"/>
      <c r="DA4" s="81"/>
      <c r="DB4" s="81"/>
      <c r="DC4" s="81"/>
      <c r="DD4" s="81"/>
      <c r="DE4" s="81"/>
      <c r="DF4" s="81"/>
      <c r="DG4" s="81" t="s">
        <v>61</v>
      </c>
      <c r="DH4" s="81"/>
      <c r="DI4" s="81"/>
      <c r="DJ4" s="81"/>
      <c r="DK4" s="81"/>
      <c r="DL4" s="81"/>
      <c r="DM4" s="81"/>
      <c r="DN4" s="81"/>
      <c r="DO4" s="81"/>
      <c r="DP4" s="81"/>
      <c r="DQ4" s="81"/>
      <c r="DR4" s="81" t="s">
        <v>62</v>
      </c>
      <c r="DS4" s="81"/>
      <c r="DT4" s="81"/>
      <c r="DU4" s="81"/>
      <c r="DV4" s="81"/>
      <c r="DW4" s="81"/>
      <c r="DX4" s="81"/>
      <c r="DY4" s="81"/>
      <c r="DZ4" s="81"/>
      <c r="EA4" s="81"/>
      <c r="EB4" s="81"/>
      <c r="EC4" s="81" t="s">
        <v>63</v>
      </c>
      <c r="ED4" s="81"/>
      <c r="EE4" s="81"/>
      <c r="EF4" s="81"/>
      <c r="EG4" s="81"/>
      <c r="EH4" s="81"/>
      <c r="EI4" s="81"/>
      <c r="EJ4" s="81"/>
      <c r="EK4" s="81"/>
      <c r="EL4" s="81"/>
      <c r="EM4" s="81"/>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2014</v>
      </c>
      <c r="C6" s="31">
        <f t="shared" ref="C6:V6" si="3">C7</f>
        <v>64611</v>
      </c>
      <c r="D6" s="31">
        <f t="shared" si="3"/>
        <v>47</v>
      </c>
      <c r="E6" s="31">
        <f t="shared" si="3"/>
        <v>1</v>
      </c>
      <c r="F6" s="31">
        <f t="shared" si="3"/>
        <v>0</v>
      </c>
      <c r="G6" s="31">
        <f t="shared" si="3"/>
        <v>0</v>
      </c>
      <c r="H6" s="31" t="str">
        <f t="shared" si="3"/>
        <v>山形県　遊佐町</v>
      </c>
      <c r="I6" s="31" t="str">
        <f t="shared" si="3"/>
        <v>法非適用</v>
      </c>
      <c r="J6" s="31" t="str">
        <f t="shared" si="3"/>
        <v>水道事業</v>
      </c>
      <c r="K6" s="31" t="str">
        <f t="shared" si="3"/>
        <v>簡易水道事業</v>
      </c>
      <c r="L6" s="31" t="str">
        <f t="shared" si="3"/>
        <v>D3</v>
      </c>
      <c r="M6" s="32" t="str">
        <f t="shared" si="3"/>
        <v>-</v>
      </c>
      <c r="N6" s="32" t="str">
        <f t="shared" si="3"/>
        <v>該当数値なし</v>
      </c>
      <c r="O6" s="32">
        <f t="shared" si="3"/>
        <v>24.47</v>
      </c>
      <c r="P6" s="32">
        <f t="shared" si="3"/>
        <v>5181</v>
      </c>
      <c r="Q6" s="32">
        <f t="shared" si="3"/>
        <v>14892</v>
      </c>
      <c r="R6" s="32">
        <f t="shared" si="3"/>
        <v>208.39</v>
      </c>
      <c r="S6" s="32">
        <f t="shared" si="3"/>
        <v>71.459999999999994</v>
      </c>
      <c r="T6" s="32">
        <f t="shared" si="3"/>
        <v>3621</v>
      </c>
      <c r="U6" s="32">
        <f t="shared" si="3"/>
        <v>19.600000000000001</v>
      </c>
      <c r="V6" s="32">
        <f t="shared" si="3"/>
        <v>184.74</v>
      </c>
      <c r="W6" s="33">
        <f>IF(W7="",NA(),W7)</f>
        <v>235.45</v>
      </c>
      <c r="X6" s="33">
        <f t="shared" ref="X6:AF6" si="4">IF(X7="",NA(),X7)</f>
        <v>186.5</v>
      </c>
      <c r="Y6" s="33">
        <f t="shared" si="4"/>
        <v>202.11</v>
      </c>
      <c r="Z6" s="33">
        <f t="shared" si="4"/>
        <v>232.74</v>
      </c>
      <c r="AA6" s="33">
        <f t="shared" si="4"/>
        <v>140.21</v>
      </c>
      <c r="AB6" s="33">
        <f t="shared" si="4"/>
        <v>78.62</v>
      </c>
      <c r="AC6" s="33">
        <f t="shared" si="4"/>
        <v>75.89</v>
      </c>
      <c r="AD6" s="33">
        <f t="shared" si="4"/>
        <v>74.52</v>
      </c>
      <c r="AE6" s="33">
        <f t="shared" si="4"/>
        <v>76.09</v>
      </c>
      <c r="AF6" s="33">
        <f t="shared" si="4"/>
        <v>75.87</v>
      </c>
      <c r="AG6" s="32" t="str">
        <f>IF(AG7="","",IF(AG7="-","【-】","【"&amp;SUBSTITUTE(TEXT(AG7,"#,##0.00"),"-","△")&amp;"】"))</f>
        <v>【76.03】</v>
      </c>
      <c r="AH6" s="32" t="e">
        <f>IF(AH7="",NA(),AH7)</f>
        <v>#N/A</v>
      </c>
      <c r="AI6" s="32" t="e">
        <f t="shared" ref="AI6:AQ6" si="5">IF(AI7="",NA(),AI7)</f>
        <v>#N/A</v>
      </c>
      <c r="AJ6" s="32" t="e">
        <f t="shared" si="5"/>
        <v>#N/A</v>
      </c>
      <c r="AK6" s="32" t="e">
        <f t="shared" si="5"/>
        <v>#N/A</v>
      </c>
      <c r="AL6" s="32" t="e">
        <f t="shared" si="5"/>
        <v>#N/A</v>
      </c>
      <c r="AM6" s="32" t="e">
        <f t="shared" si="5"/>
        <v>#N/A</v>
      </c>
      <c r="AN6" s="32" t="e">
        <f t="shared" si="5"/>
        <v>#N/A</v>
      </c>
      <c r="AO6" s="32" t="e">
        <f t="shared" si="5"/>
        <v>#N/A</v>
      </c>
      <c r="AP6" s="32" t="e">
        <f t="shared" si="5"/>
        <v>#N/A</v>
      </c>
      <c r="AQ6" s="32" t="e">
        <f t="shared" si="5"/>
        <v>#N/A</v>
      </c>
      <c r="AR6" s="32" t="str">
        <f>IF(AR7="","",IF(AR7="-","【-】","【"&amp;SUBSTITUTE(TEXT(AR7,"#,##0.00"),"-","△")&amp;"】"))</f>
        <v/>
      </c>
      <c r="AS6" s="32" t="e">
        <f>IF(AS7="",NA(),AS7)</f>
        <v>#N/A</v>
      </c>
      <c r="AT6" s="32" t="e">
        <f t="shared" ref="AT6:BB6" si="6">IF(AT7="",NA(),AT7)</f>
        <v>#N/A</v>
      </c>
      <c r="AU6" s="32" t="e">
        <f t="shared" si="6"/>
        <v>#N/A</v>
      </c>
      <c r="AV6" s="32" t="e">
        <f t="shared" si="6"/>
        <v>#N/A</v>
      </c>
      <c r="AW6" s="32" t="e">
        <f t="shared" si="6"/>
        <v>#N/A</v>
      </c>
      <c r="AX6" s="32" t="e">
        <f t="shared" si="6"/>
        <v>#N/A</v>
      </c>
      <c r="AY6" s="32" t="e">
        <f t="shared" si="6"/>
        <v>#N/A</v>
      </c>
      <c r="AZ6" s="32" t="e">
        <f t="shared" si="6"/>
        <v>#N/A</v>
      </c>
      <c r="BA6" s="32" t="e">
        <f t="shared" si="6"/>
        <v>#N/A</v>
      </c>
      <c r="BB6" s="32" t="e">
        <f t="shared" si="6"/>
        <v>#N/A</v>
      </c>
      <c r="BC6" s="32" t="str">
        <f>IF(BC7="","",IF(BC7="-","【-】","【"&amp;SUBSTITUTE(TEXT(BC7,"#,##0.00"),"-","△")&amp;"】"))</f>
        <v/>
      </c>
      <c r="BD6" s="33">
        <f>IF(BD7="",NA(),BD7)</f>
        <v>265.12</v>
      </c>
      <c r="BE6" s="33">
        <f t="shared" ref="BE6:BM6" si="7">IF(BE7="",NA(),BE7)</f>
        <v>385.73</v>
      </c>
      <c r="BF6" s="33">
        <f t="shared" si="7"/>
        <v>428.44</v>
      </c>
      <c r="BG6" s="33">
        <f t="shared" si="7"/>
        <v>517.99</v>
      </c>
      <c r="BH6" s="33">
        <f t="shared" si="7"/>
        <v>526.29999999999995</v>
      </c>
      <c r="BI6" s="33">
        <f t="shared" si="7"/>
        <v>1137.3599999999999</v>
      </c>
      <c r="BJ6" s="33">
        <f t="shared" si="7"/>
        <v>1124.6400000000001</v>
      </c>
      <c r="BK6" s="33">
        <f t="shared" si="7"/>
        <v>1108.26</v>
      </c>
      <c r="BL6" s="33">
        <f t="shared" si="7"/>
        <v>1113.76</v>
      </c>
      <c r="BM6" s="33">
        <f t="shared" si="7"/>
        <v>1125.69</v>
      </c>
      <c r="BN6" s="32" t="str">
        <f>IF(BN7="","",IF(BN7="-","【-】","【"&amp;SUBSTITUTE(TEXT(BN7,"#,##0.00"),"-","△")&amp;"】"))</f>
        <v>【1,239.32】</v>
      </c>
      <c r="BO6" s="33">
        <f>IF(BO7="",NA(),BO7)</f>
        <v>220.06</v>
      </c>
      <c r="BP6" s="33">
        <f t="shared" ref="BP6:BX6" si="8">IF(BP7="",NA(),BP7)</f>
        <v>166</v>
      </c>
      <c r="BQ6" s="33">
        <f t="shared" si="8"/>
        <v>176.72</v>
      </c>
      <c r="BR6" s="33">
        <f t="shared" si="8"/>
        <v>147.63999999999999</v>
      </c>
      <c r="BS6" s="33">
        <f t="shared" si="8"/>
        <v>126.37</v>
      </c>
      <c r="BT6" s="33">
        <f t="shared" si="8"/>
        <v>57.51</v>
      </c>
      <c r="BU6" s="33">
        <f t="shared" si="8"/>
        <v>56.46</v>
      </c>
      <c r="BV6" s="33">
        <f t="shared" si="8"/>
        <v>19.77</v>
      </c>
      <c r="BW6" s="33">
        <f t="shared" si="8"/>
        <v>34.25</v>
      </c>
      <c r="BX6" s="33">
        <f t="shared" si="8"/>
        <v>46.48</v>
      </c>
      <c r="BY6" s="32" t="str">
        <f>IF(BY7="","",IF(BY7="-","【-】","【"&amp;SUBSTITUTE(TEXT(BY7,"#,##0.00"),"-","△")&amp;"】"))</f>
        <v>【36.33】</v>
      </c>
      <c r="BZ6" s="33">
        <f>IF(BZ7="",NA(),BZ7)</f>
        <v>126.74</v>
      </c>
      <c r="CA6" s="33">
        <f t="shared" ref="CA6:CI6" si="9">IF(CA7="",NA(),CA7)</f>
        <v>166.43</v>
      </c>
      <c r="CB6" s="33">
        <f t="shared" si="9"/>
        <v>156.38999999999999</v>
      </c>
      <c r="CC6" s="33">
        <f t="shared" si="9"/>
        <v>185.64</v>
      </c>
      <c r="CD6" s="33">
        <f t="shared" si="9"/>
        <v>223.98</v>
      </c>
      <c r="CE6" s="33">
        <f t="shared" si="9"/>
        <v>291.83</v>
      </c>
      <c r="CF6" s="33">
        <f t="shared" si="9"/>
        <v>306.49</v>
      </c>
      <c r="CG6" s="33">
        <f t="shared" si="9"/>
        <v>878.73</v>
      </c>
      <c r="CH6" s="33">
        <f t="shared" si="9"/>
        <v>501.18</v>
      </c>
      <c r="CI6" s="33">
        <f t="shared" si="9"/>
        <v>376.61</v>
      </c>
      <c r="CJ6" s="32" t="str">
        <f>IF(CJ7="","",IF(CJ7="-","【-】","【"&amp;SUBSTITUTE(TEXT(CJ7,"#,##0.00"),"-","△")&amp;"】"))</f>
        <v>【476.46】</v>
      </c>
      <c r="CK6" s="33">
        <f>IF(CK7="",NA(),CK7)</f>
        <v>45.47</v>
      </c>
      <c r="CL6" s="33">
        <f t="shared" ref="CL6:CT6" si="10">IF(CL7="",NA(),CL7)</f>
        <v>44.52</v>
      </c>
      <c r="CM6" s="33">
        <f t="shared" si="10"/>
        <v>45.09</v>
      </c>
      <c r="CN6" s="33">
        <f t="shared" si="10"/>
        <v>47.06</v>
      </c>
      <c r="CO6" s="33">
        <f t="shared" si="10"/>
        <v>45.02</v>
      </c>
      <c r="CP6" s="33">
        <f t="shared" si="10"/>
        <v>57.95</v>
      </c>
      <c r="CQ6" s="33">
        <f t="shared" si="10"/>
        <v>58.25</v>
      </c>
      <c r="CR6" s="33">
        <f t="shared" si="10"/>
        <v>57.17</v>
      </c>
      <c r="CS6" s="33">
        <f t="shared" si="10"/>
        <v>57.55</v>
      </c>
      <c r="CT6" s="33">
        <f t="shared" si="10"/>
        <v>57.43</v>
      </c>
      <c r="CU6" s="32" t="str">
        <f>IF(CU7="","",IF(CU7="-","【-】","【"&amp;SUBSTITUTE(TEXT(CU7,"#,##0.00"),"-","△")&amp;"】"))</f>
        <v>【58.19】</v>
      </c>
      <c r="CV6" s="33">
        <f>IF(CV7="",NA(),CV7)</f>
        <v>87.1</v>
      </c>
      <c r="CW6" s="33">
        <f t="shared" ref="CW6:DE6" si="11">IF(CW7="",NA(),CW7)</f>
        <v>86.4</v>
      </c>
      <c r="CX6" s="33">
        <f t="shared" si="11"/>
        <v>84.7</v>
      </c>
      <c r="CY6" s="33">
        <f t="shared" si="11"/>
        <v>79.2</v>
      </c>
      <c r="CZ6" s="33">
        <f t="shared" si="11"/>
        <v>81.37</v>
      </c>
      <c r="DA6" s="33">
        <f t="shared" si="11"/>
        <v>76.33</v>
      </c>
      <c r="DB6" s="33">
        <f t="shared" si="11"/>
        <v>74.53</v>
      </c>
      <c r="DC6" s="33">
        <f t="shared" si="11"/>
        <v>74.94</v>
      </c>
      <c r="DD6" s="33">
        <f t="shared" si="11"/>
        <v>74.14</v>
      </c>
      <c r="DE6" s="33">
        <f t="shared" si="11"/>
        <v>73.83</v>
      </c>
      <c r="DF6" s="32" t="str">
        <f>IF(DF7="","",IF(DF7="-","【-】","【"&amp;SUBSTITUTE(TEXT(DF7,"#,##0.00"),"-","△")&amp;"】"))</f>
        <v>【75.39】</v>
      </c>
      <c r="DG6" s="32" t="e">
        <f>IF(DG7="",NA(),DG7)</f>
        <v>#N/A</v>
      </c>
      <c r="DH6" s="32" t="e">
        <f t="shared" ref="DH6:DP6" si="12">IF(DH7="",NA(),DH7)</f>
        <v>#N/A</v>
      </c>
      <c r="DI6" s="32" t="e">
        <f t="shared" si="12"/>
        <v>#N/A</v>
      </c>
      <c r="DJ6" s="32" t="e">
        <f t="shared" si="12"/>
        <v>#N/A</v>
      </c>
      <c r="DK6" s="32" t="e">
        <f t="shared" si="12"/>
        <v>#N/A</v>
      </c>
      <c r="DL6" s="32" t="e">
        <f t="shared" si="12"/>
        <v>#N/A</v>
      </c>
      <c r="DM6" s="32" t="e">
        <f t="shared" si="12"/>
        <v>#N/A</v>
      </c>
      <c r="DN6" s="32" t="e">
        <f t="shared" si="12"/>
        <v>#N/A</v>
      </c>
      <c r="DO6" s="32" t="e">
        <f t="shared" si="12"/>
        <v>#N/A</v>
      </c>
      <c r="DP6" s="32" t="e">
        <f t="shared" si="12"/>
        <v>#N/A</v>
      </c>
      <c r="DQ6" s="32" t="str">
        <f>IF(DQ7="","",IF(DQ7="-","【-】","【"&amp;SUBSTITUTE(TEXT(DQ7,"#,##0.00"),"-","△")&amp;"】"))</f>
        <v/>
      </c>
      <c r="DR6" s="32" t="e">
        <f>IF(DR7="",NA(),DR7)</f>
        <v>#N/A</v>
      </c>
      <c r="DS6" s="32" t="e">
        <f t="shared" ref="DS6:EA6" si="13">IF(DS7="",NA(),DS7)</f>
        <v>#N/A</v>
      </c>
      <c r="DT6" s="32" t="e">
        <f t="shared" si="13"/>
        <v>#N/A</v>
      </c>
      <c r="DU6" s="32" t="e">
        <f t="shared" si="13"/>
        <v>#N/A</v>
      </c>
      <c r="DV6" s="32" t="e">
        <f t="shared" si="13"/>
        <v>#N/A</v>
      </c>
      <c r="DW6" s="32" t="e">
        <f t="shared" si="13"/>
        <v>#N/A</v>
      </c>
      <c r="DX6" s="32" t="e">
        <f t="shared" si="13"/>
        <v>#N/A</v>
      </c>
      <c r="DY6" s="32" t="e">
        <f t="shared" si="13"/>
        <v>#N/A</v>
      </c>
      <c r="DZ6" s="32" t="e">
        <f t="shared" si="13"/>
        <v>#N/A</v>
      </c>
      <c r="EA6" s="32" t="e">
        <f t="shared" si="13"/>
        <v>#N/A</v>
      </c>
      <c r="EB6" s="32" t="str">
        <f>IF(EB7="","",IF(EB7="-","【-】","【"&amp;SUBSTITUTE(TEXT(EB7,"#,##0.00"),"-","△")&amp;"】"))</f>
        <v/>
      </c>
      <c r="EC6" s="33">
        <f>IF(EC7="",NA(),EC7)</f>
        <v>0.41</v>
      </c>
      <c r="ED6" s="33">
        <f t="shared" ref="ED6:EL6" si="14">IF(ED7="",NA(),ED7)</f>
        <v>0.74</v>
      </c>
      <c r="EE6" s="33">
        <f t="shared" si="14"/>
        <v>0.32</v>
      </c>
      <c r="EF6" s="32">
        <f t="shared" si="14"/>
        <v>0</v>
      </c>
      <c r="EG6" s="32">
        <f t="shared" si="14"/>
        <v>0</v>
      </c>
      <c r="EH6" s="33">
        <f t="shared" si="14"/>
        <v>0.48</v>
      </c>
      <c r="EI6" s="33">
        <f t="shared" si="14"/>
        <v>0.47</v>
      </c>
      <c r="EJ6" s="33">
        <f t="shared" si="14"/>
        <v>0.46</v>
      </c>
      <c r="EK6" s="33">
        <f t="shared" si="14"/>
        <v>0.8</v>
      </c>
      <c r="EL6" s="33">
        <f t="shared" si="14"/>
        <v>0.69</v>
      </c>
      <c r="EM6" s="32" t="str">
        <f>IF(EM7="","",IF(EM7="-","【-】","【"&amp;SUBSTITUTE(TEXT(EM7,"#,##0.00"),"-","△")&amp;"】"))</f>
        <v>【0.74】</v>
      </c>
    </row>
    <row r="7" spans="1:143" s="34" customFormat="1" x14ac:dyDescent="0.15">
      <c r="A7" s="26"/>
      <c r="B7" s="35">
        <v>2014</v>
      </c>
      <c r="C7" s="35">
        <v>64611</v>
      </c>
      <c r="D7" s="35">
        <v>47</v>
      </c>
      <c r="E7" s="35">
        <v>1</v>
      </c>
      <c r="F7" s="35">
        <v>0</v>
      </c>
      <c r="G7" s="35">
        <v>0</v>
      </c>
      <c r="H7" s="35" t="s">
        <v>93</v>
      </c>
      <c r="I7" s="35" t="s">
        <v>94</v>
      </c>
      <c r="J7" s="35" t="s">
        <v>95</v>
      </c>
      <c r="K7" s="35" t="s">
        <v>96</v>
      </c>
      <c r="L7" s="35" t="s">
        <v>97</v>
      </c>
      <c r="M7" s="36" t="s">
        <v>98</v>
      </c>
      <c r="N7" s="36" t="s">
        <v>99</v>
      </c>
      <c r="O7" s="36">
        <v>24.47</v>
      </c>
      <c r="P7" s="36">
        <v>5181</v>
      </c>
      <c r="Q7" s="36">
        <v>14892</v>
      </c>
      <c r="R7" s="36">
        <v>208.39</v>
      </c>
      <c r="S7" s="36">
        <v>71.459999999999994</v>
      </c>
      <c r="T7" s="36">
        <v>3621</v>
      </c>
      <c r="U7" s="36">
        <v>19.600000000000001</v>
      </c>
      <c r="V7" s="36">
        <v>184.74</v>
      </c>
      <c r="W7" s="36">
        <v>235.45</v>
      </c>
      <c r="X7" s="36">
        <v>186.5</v>
      </c>
      <c r="Y7" s="36">
        <v>202.11</v>
      </c>
      <c r="Z7" s="36">
        <v>232.74</v>
      </c>
      <c r="AA7" s="36">
        <v>140.21</v>
      </c>
      <c r="AB7" s="36">
        <v>78.62</v>
      </c>
      <c r="AC7" s="36">
        <v>75.89</v>
      </c>
      <c r="AD7" s="36">
        <v>74.52</v>
      </c>
      <c r="AE7" s="36">
        <v>76.09</v>
      </c>
      <c r="AF7" s="36">
        <v>75.87</v>
      </c>
      <c r="AG7" s="36">
        <v>76.03</v>
      </c>
      <c r="AH7" s="36"/>
      <c r="AI7" s="36"/>
      <c r="AJ7" s="36"/>
      <c r="AK7" s="36"/>
      <c r="AL7" s="36"/>
      <c r="AM7" s="36"/>
      <c r="AN7" s="36"/>
      <c r="AO7" s="36"/>
      <c r="AP7" s="36"/>
      <c r="AQ7" s="36"/>
      <c r="AR7" s="36"/>
      <c r="AS7" s="36"/>
      <c r="AT7" s="36"/>
      <c r="AU7" s="36"/>
      <c r="AV7" s="36"/>
      <c r="AW7" s="36"/>
      <c r="AX7" s="36"/>
      <c r="AY7" s="36"/>
      <c r="AZ7" s="36"/>
      <c r="BA7" s="36"/>
      <c r="BB7" s="36"/>
      <c r="BC7" s="36"/>
      <c r="BD7" s="36">
        <v>265.12</v>
      </c>
      <c r="BE7" s="36">
        <v>385.73</v>
      </c>
      <c r="BF7" s="36">
        <v>428.44</v>
      </c>
      <c r="BG7" s="36">
        <v>517.99</v>
      </c>
      <c r="BH7" s="36">
        <v>526.29999999999995</v>
      </c>
      <c r="BI7" s="36">
        <v>1137.3599999999999</v>
      </c>
      <c r="BJ7" s="36">
        <v>1124.6400000000001</v>
      </c>
      <c r="BK7" s="36">
        <v>1108.26</v>
      </c>
      <c r="BL7" s="36">
        <v>1113.76</v>
      </c>
      <c r="BM7" s="36">
        <v>1125.69</v>
      </c>
      <c r="BN7" s="36">
        <v>1239.32</v>
      </c>
      <c r="BO7" s="36">
        <v>220.06</v>
      </c>
      <c r="BP7" s="36">
        <v>166</v>
      </c>
      <c r="BQ7" s="36">
        <v>176.72</v>
      </c>
      <c r="BR7" s="36">
        <v>147.63999999999999</v>
      </c>
      <c r="BS7" s="36">
        <v>126.37</v>
      </c>
      <c r="BT7" s="36">
        <v>57.51</v>
      </c>
      <c r="BU7" s="36">
        <v>56.46</v>
      </c>
      <c r="BV7" s="36">
        <v>19.77</v>
      </c>
      <c r="BW7" s="36">
        <v>34.25</v>
      </c>
      <c r="BX7" s="36">
        <v>46.48</v>
      </c>
      <c r="BY7" s="36">
        <v>36.33</v>
      </c>
      <c r="BZ7" s="36">
        <v>126.74</v>
      </c>
      <c r="CA7" s="36">
        <v>166.43</v>
      </c>
      <c r="CB7" s="36">
        <v>156.38999999999999</v>
      </c>
      <c r="CC7" s="36">
        <v>185.64</v>
      </c>
      <c r="CD7" s="36">
        <v>223.98</v>
      </c>
      <c r="CE7" s="36">
        <v>291.83</v>
      </c>
      <c r="CF7" s="36">
        <v>306.49</v>
      </c>
      <c r="CG7" s="36">
        <v>878.73</v>
      </c>
      <c r="CH7" s="36">
        <v>501.18</v>
      </c>
      <c r="CI7" s="36">
        <v>376.61</v>
      </c>
      <c r="CJ7" s="36">
        <v>476.46</v>
      </c>
      <c r="CK7" s="36">
        <v>45.47</v>
      </c>
      <c r="CL7" s="36">
        <v>44.52</v>
      </c>
      <c r="CM7" s="36">
        <v>45.09</v>
      </c>
      <c r="CN7" s="36">
        <v>47.06</v>
      </c>
      <c r="CO7" s="36">
        <v>45.02</v>
      </c>
      <c r="CP7" s="36">
        <v>57.95</v>
      </c>
      <c r="CQ7" s="36">
        <v>58.25</v>
      </c>
      <c r="CR7" s="36">
        <v>57.17</v>
      </c>
      <c r="CS7" s="36">
        <v>57.55</v>
      </c>
      <c r="CT7" s="36">
        <v>57.43</v>
      </c>
      <c r="CU7" s="36">
        <v>58.19</v>
      </c>
      <c r="CV7" s="36">
        <v>87.1</v>
      </c>
      <c r="CW7" s="36">
        <v>86.4</v>
      </c>
      <c r="CX7" s="36">
        <v>84.7</v>
      </c>
      <c r="CY7" s="36">
        <v>79.2</v>
      </c>
      <c r="CZ7" s="36">
        <v>81.37</v>
      </c>
      <c r="DA7" s="36">
        <v>76.33</v>
      </c>
      <c r="DB7" s="36">
        <v>74.53</v>
      </c>
      <c r="DC7" s="36">
        <v>74.94</v>
      </c>
      <c r="DD7" s="36">
        <v>74.14</v>
      </c>
      <c r="DE7" s="36">
        <v>73.83</v>
      </c>
      <c r="DF7" s="36">
        <v>75.39</v>
      </c>
      <c r="DG7" s="36"/>
      <c r="DH7" s="36"/>
      <c r="DI7" s="36"/>
      <c r="DJ7" s="36"/>
      <c r="DK7" s="36"/>
      <c r="DL7" s="36"/>
      <c r="DM7" s="36"/>
      <c r="DN7" s="36"/>
      <c r="DO7" s="36"/>
      <c r="DP7" s="36"/>
      <c r="DQ7" s="36"/>
      <c r="DR7" s="36"/>
      <c r="DS7" s="36"/>
      <c r="DT7" s="36"/>
      <c r="DU7" s="36"/>
      <c r="DV7" s="36"/>
      <c r="DW7" s="36"/>
      <c r="DX7" s="36"/>
      <c r="DY7" s="36"/>
      <c r="DZ7" s="36"/>
      <c r="EA7" s="36"/>
      <c r="EB7" s="36"/>
      <c r="EC7" s="36">
        <v>0.41</v>
      </c>
      <c r="ED7" s="36">
        <v>0.74</v>
      </c>
      <c r="EE7" s="36">
        <v>0.32</v>
      </c>
      <c r="EF7" s="36">
        <v>0</v>
      </c>
      <c r="EG7" s="36">
        <v>0</v>
      </c>
      <c r="EH7" s="36">
        <v>0.48</v>
      </c>
      <c r="EI7" s="36">
        <v>0.47</v>
      </c>
      <c r="EJ7" s="36">
        <v>0.46</v>
      </c>
      <c r="EK7" s="36">
        <v>0.8</v>
      </c>
      <c r="EL7" s="36">
        <v>0.69</v>
      </c>
      <c r="EM7" s="36">
        <v>0.74</v>
      </c>
    </row>
    <row r="8" spans="1:143" x14ac:dyDescent="0.15">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row>
    <row r="9" spans="1:143" x14ac:dyDescent="0.15">
      <c r="A9" s="38"/>
      <c r="B9" s="38" t="s">
        <v>100</v>
      </c>
      <c r="C9" s="38" t="s">
        <v>101</v>
      </c>
      <c r="D9" s="38" t="s">
        <v>102</v>
      </c>
      <c r="E9" s="38" t="s">
        <v>103</v>
      </c>
      <c r="F9" s="38" t="s">
        <v>104</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8" t="s">
        <v>43</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遊佐町上水道</cp:lastModifiedBy>
  <dcterms:created xsi:type="dcterms:W3CDTF">2016-01-18T05:00:22Z</dcterms:created>
  <dcterms:modified xsi:type="dcterms:W3CDTF">2016-02-02T04:44:26Z</dcterms:modified>
  <cp:category/>
</cp:coreProperties>
</file>