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sPtqOZEPM9OHc0vvQn9epMhs3jmHK6iFD2IlhERCHtglJCmjczCWA20xqdoviNdfOxyplcFF59uAkY69YG4TVQ==" workbookSaltValue="yRoTe1jIToazaGW9ZM6ydA==" workbookSpinCount="100000" lockStructure="1"/>
  <bookViews>
    <workbookView xWindow="0" yWindow="0" windowWidth="15360" windowHeight="7635"/>
  </bookViews>
  <sheets>
    <sheet name="法適用_水道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alcChain>
</file>

<file path=xl/sharedStrings.xml><?xml version="1.0" encoding="utf-8"?>
<sst xmlns="http://schemas.openxmlformats.org/spreadsheetml/2006/main" count="228" uniqueCount="114">
  <si>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</si>
  <si>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</si>
  <si>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</si>
  <si>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</si>
  <si>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</si>
  <si>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</si>
  <si>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</si>
  <si>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</si>
  <si>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</si>
  <si>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</si>
  <si>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</si>
  <si>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</si>
  <si>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</si>
  <si>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</si>
  <si>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</si>
  <si>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</si>
  <si>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</si>
  <si>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</si>
  <si>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</si>
  <si>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</si>
  <si>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</si>
  <si>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</si>
  <si>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</si>
  <si>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</si>
  <si>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</si>
  <si>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</si>
  <si>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</si>
  <si>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</si>
  <si>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</si>
  <si>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</si>
  <si>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</si>
  <si>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</si>
  <si>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</si>
  <si>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</si>
  <si>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</si>
  <si>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</si>
  <si>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</si>
  <si>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</si>
  <si>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</si>
  <si>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</si>
  <si>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</si>
  <si>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</si>
  <si>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</si>
  <si>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</si>
  <si>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</si>
  <si>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</si>
  <si>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</si>
  <si>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</si>
  <si>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</si>
  <si>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</si>
  <si>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</si>
  <si>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</si>
  <si>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</si>
  <si>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</si>
  <si>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</si>
  <si>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</si>
  <si>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</si>
  <si>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</si>
  <si>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</si>
  <si>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</si>
  <si>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</si>
  <si>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</si>
  <si>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</si>
  <si>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</si>
  <si>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</si>
  <si>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</si>
  <si>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</si>
  <si>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</si>
  <si>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</si>
  <si>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</si>
  <si>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</si>
  <si>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</si>
  <si>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</si>
  <si>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</si>
  <si>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</si>
  <si>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</si>
  <si>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</si>
  <si>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</si>
  <si>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</si>
  <si>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</si>
  <si>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</si>
  <si>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</si>
  <si>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</si>
  <si>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</si>
  <si>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</si>
  <si>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</si>
  <si>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</si>
  <si>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</si>
  <si>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</si>
  <si>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</si>
  <si>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</si>
  <si>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</si>
  <si>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山形県　遊佐町</t>
  </si>
  <si>
    <t>法適用</t>
  </si>
  <si>
    <t>水道事業</t>
  </si>
  <si>
    <t>末端給水事業</t>
  </si>
  <si>
    <t>A7</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</si>
  <si>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</si>
  <si>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</si>
  <si>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</si>
  <si>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</si>
  <si>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</si>
  <si>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</si>
  <si>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</si>
  <si>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</si>
  <si>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</si>
  <si>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</si>
  <si>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</si>
  <si>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"H"yy</t>
    <phoneticPr fontId="4"/>
  </si>
  <si>
    <t>"R"dd</t>
    <phoneticPr fontId="4"/>
  </si>
  <si>
    <t>←書式設定</t>
    <rPh sb="1" eb="3">
      <t>ショシキ</t>
    </rPh>
    <rPh sb="3" eb="5">
      <t>セッテイ</t>
    </rPh>
    <phoneticPr fontId="4"/>
  </si>
  <si>
    <t>平成初期の拡張事業時に借り入れた高額の企業債の償還がピークを越え、企業債残高対給水収益比率は平均近くまで数値が落ち着いた。今後、耐震化事業を進めるにあたり企業債の借入の予定があるため、効率性や重要性を十分に検討しながら、適切に投資を行っていく必要がある。
料金回収率は平成29年度の簡水統合後はほぼ一定の数値を保っているが、近年は100％を切る数値となっている。人口減少が進み給水収益が毎年減少傾向にある中で、現年度分の収納率は99％を超えているため、現状以上に大きく収益を伸ばすことは難しいと思われる。係る費用を精査し、費用の抑制を念頭に置いた予算執行に努め、依然高水準である給水原価の減少を目指す必要がある。
有収水量については、平成30年度中に発生した漏水が解消されたため、ある程度の改善はされた。しかし、依然として2割以上の無駄水が発生しているため、漏水については早期発見に努め、主に冬期間における宅内漏水については住民について周知徹底を行うなど、十分な対策を講じるよう努める。また、根本的な解決として、管路の老朽化対策及び耐震化対策を令和2年度より本格的に進めていく予定である。ただし、財政的に今後厳しくなっていくと予想されるため、綿密な計画の基、慎重に事業を進めていく必要がある。</t>
    <rPh sb="0" eb="2">
      <t>ヘイセイ</t>
    </rPh>
    <rPh sb="2" eb="4">
      <t>ショキ</t>
    </rPh>
    <rPh sb="5" eb="7">
      <t>カクチョウ</t>
    </rPh>
    <rPh sb="7" eb="9">
      <t>ジギョウ</t>
    </rPh>
    <rPh sb="9" eb="10">
      <t>ジ</t>
    </rPh>
    <rPh sb="11" eb="12">
      <t>カ</t>
    </rPh>
    <rPh sb="13" eb="14">
      <t>イ</t>
    </rPh>
    <rPh sb="16" eb="18">
      <t>コウガク</t>
    </rPh>
    <rPh sb="19" eb="21">
      <t>キギョウ</t>
    </rPh>
    <rPh sb="21" eb="22">
      <t>サイ</t>
    </rPh>
    <rPh sb="23" eb="25">
      <t>ショウカン</t>
    </rPh>
    <rPh sb="30" eb="31">
      <t>コ</t>
    </rPh>
    <rPh sb="33" eb="35">
      <t>キギョウ</t>
    </rPh>
    <rPh sb="35" eb="36">
      <t>サイ</t>
    </rPh>
    <rPh sb="36" eb="38">
      <t>ザンダカ</t>
    </rPh>
    <rPh sb="38" eb="39">
      <t>タイ</t>
    </rPh>
    <rPh sb="39" eb="41">
      <t>キュウスイ</t>
    </rPh>
    <rPh sb="41" eb="43">
      <t>シュウエキ</t>
    </rPh>
    <rPh sb="43" eb="45">
      <t>ヒリツ</t>
    </rPh>
    <rPh sb="46" eb="48">
      <t>ヘイキン</t>
    </rPh>
    <rPh sb="48" eb="49">
      <t>チカ</t>
    </rPh>
    <rPh sb="52" eb="54">
      <t>スウチ</t>
    </rPh>
    <rPh sb="55" eb="56">
      <t>オ</t>
    </rPh>
    <rPh sb="57" eb="58">
      <t>ツ</t>
    </rPh>
    <rPh sb="61" eb="63">
      <t>コンゴ</t>
    </rPh>
    <rPh sb="64" eb="67">
      <t>タイシンカ</t>
    </rPh>
    <rPh sb="67" eb="69">
      <t>ジギョウ</t>
    </rPh>
    <rPh sb="70" eb="71">
      <t>スス</t>
    </rPh>
    <rPh sb="77" eb="79">
      <t>キギョウ</t>
    </rPh>
    <rPh sb="79" eb="80">
      <t>サイ</t>
    </rPh>
    <rPh sb="81" eb="83">
      <t>カリイレ</t>
    </rPh>
    <rPh sb="84" eb="86">
      <t>ヨテイ</t>
    </rPh>
    <rPh sb="92" eb="95">
      <t>コウリツセイ</t>
    </rPh>
    <rPh sb="96" eb="99">
      <t>ジュウヨウセイ</t>
    </rPh>
    <rPh sb="100" eb="102">
      <t>ジュウブン</t>
    </rPh>
    <rPh sb="103" eb="105">
      <t>ケントウ</t>
    </rPh>
    <rPh sb="110" eb="112">
      <t>テキセツ</t>
    </rPh>
    <rPh sb="113" eb="115">
      <t>トウシ</t>
    </rPh>
    <rPh sb="116" eb="117">
      <t>オコナ</t>
    </rPh>
    <rPh sb="121" eb="123">
      <t>ヒツヨウ</t>
    </rPh>
    <rPh sb="128" eb="130">
      <t>リョウキン</t>
    </rPh>
    <rPh sb="130" eb="132">
      <t>カイシュウ</t>
    </rPh>
    <rPh sb="132" eb="133">
      <t>リツ</t>
    </rPh>
    <rPh sb="134" eb="136">
      <t>ヘイセイ</t>
    </rPh>
    <rPh sb="138" eb="140">
      <t>ネンド</t>
    </rPh>
    <rPh sb="141" eb="143">
      <t>カンスイ</t>
    </rPh>
    <rPh sb="143" eb="145">
      <t>トウゴウ</t>
    </rPh>
    <rPh sb="145" eb="146">
      <t>ゴ</t>
    </rPh>
    <rPh sb="149" eb="151">
      <t>イッテイ</t>
    </rPh>
    <rPh sb="152" eb="154">
      <t>スウチ</t>
    </rPh>
    <rPh sb="155" eb="156">
      <t>タモ</t>
    </rPh>
    <rPh sb="162" eb="164">
      <t>キンネン</t>
    </rPh>
    <rPh sb="170" eb="171">
      <t>キ</t>
    </rPh>
    <rPh sb="172" eb="174">
      <t>スウチ</t>
    </rPh>
    <rPh sb="181" eb="183">
      <t>ジンコウ</t>
    </rPh>
    <rPh sb="183" eb="185">
      <t>ゲンショウ</t>
    </rPh>
    <rPh sb="186" eb="187">
      <t>スス</t>
    </rPh>
    <rPh sb="188" eb="190">
      <t>キュウスイ</t>
    </rPh>
    <rPh sb="190" eb="192">
      <t>シュウエキ</t>
    </rPh>
    <rPh sb="193" eb="195">
      <t>マイトシ</t>
    </rPh>
    <rPh sb="195" eb="197">
      <t>ゲンショウ</t>
    </rPh>
    <rPh sb="197" eb="199">
      <t>ケイコウ</t>
    </rPh>
    <rPh sb="202" eb="203">
      <t>ナカ</t>
    </rPh>
    <rPh sb="205" eb="207">
      <t>ゲンネン</t>
    </rPh>
    <rPh sb="207" eb="208">
      <t>ド</t>
    </rPh>
    <rPh sb="208" eb="209">
      <t>ブン</t>
    </rPh>
    <rPh sb="210" eb="212">
      <t>シュウノウ</t>
    </rPh>
    <rPh sb="212" eb="213">
      <t>リツ</t>
    </rPh>
    <rPh sb="218" eb="219">
      <t>コ</t>
    </rPh>
    <rPh sb="226" eb="228">
      <t>ゲンジョウ</t>
    </rPh>
    <rPh sb="228" eb="230">
      <t>イジョウ</t>
    </rPh>
    <rPh sb="231" eb="232">
      <t>オオ</t>
    </rPh>
    <rPh sb="234" eb="236">
      <t>シュウエキ</t>
    </rPh>
    <rPh sb="237" eb="238">
      <t>ノ</t>
    </rPh>
    <rPh sb="243" eb="244">
      <t>ムズカ</t>
    </rPh>
    <rPh sb="247" eb="248">
      <t>オモ</t>
    </rPh>
    <rPh sb="252" eb="253">
      <t>カカ</t>
    </rPh>
    <rPh sb="254" eb="256">
      <t>ヒヨウ</t>
    </rPh>
    <rPh sb="257" eb="259">
      <t>セイサ</t>
    </rPh>
    <rPh sb="261" eb="263">
      <t>ヒヨウ</t>
    </rPh>
    <rPh sb="264" eb="266">
      <t>ヨクセイ</t>
    </rPh>
    <rPh sb="267" eb="269">
      <t>ネントウ</t>
    </rPh>
    <rPh sb="270" eb="271">
      <t>オ</t>
    </rPh>
    <rPh sb="273" eb="275">
      <t>ヨサン</t>
    </rPh>
    <rPh sb="275" eb="277">
      <t>シッコウ</t>
    </rPh>
    <rPh sb="278" eb="279">
      <t>ツト</t>
    </rPh>
    <rPh sb="281" eb="283">
      <t>イゼン</t>
    </rPh>
    <rPh sb="283" eb="286">
      <t>コウスイジュン</t>
    </rPh>
    <rPh sb="289" eb="291">
      <t>キュウスイ</t>
    </rPh>
    <rPh sb="291" eb="293">
      <t>ゲンカ</t>
    </rPh>
    <rPh sb="294" eb="295">
      <t>ゲン</t>
    </rPh>
    <rPh sb="295" eb="296">
      <t>ショウ</t>
    </rPh>
    <rPh sb="297" eb="299">
      <t>メザ</t>
    </rPh>
    <rPh sb="300" eb="302">
      <t>ヒツヨウ</t>
    </rPh>
    <rPh sb="307" eb="309">
      <t>ユウシュウ</t>
    </rPh>
    <rPh sb="309" eb="311">
      <t>スイリョウ</t>
    </rPh>
    <rPh sb="317" eb="319">
      <t>ヘイセイ</t>
    </rPh>
    <rPh sb="321" eb="324">
      <t>ネンドチュウ</t>
    </rPh>
    <rPh sb="325" eb="327">
      <t>ハッセイ</t>
    </rPh>
    <rPh sb="329" eb="331">
      <t>ロウスイ</t>
    </rPh>
    <rPh sb="332" eb="334">
      <t>カイショウ</t>
    </rPh>
    <rPh sb="342" eb="344">
      <t>テイド</t>
    </rPh>
    <rPh sb="345" eb="347">
      <t>カイゼン</t>
    </rPh>
    <rPh sb="356" eb="358">
      <t>イゼン</t>
    </rPh>
    <rPh sb="362" eb="363">
      <t>ワリ</t>
    </rPh>
    <rPh sb="363" eb="365">
      <t>イジョウ</t>
    </rPh>
    <rPh sb="366" eb="368">
      <t>ムダ</t>
    </rPh>
    <rPh sb="368" eb="369">
      <t>ミズ</t>
    </rPh>
    <rPh sb="370" eb="372">
      <t>ハッセイ</t>
    </rPh>
    <rPh sb="379" eb="381">
      <t>ロウスイ</t>
    </rPh>
    <rPh sb="386" eb="388">
      <t>ソウキ</t>
    </rPh>
    <rPh sb="388" eb="390">
      <t>ハッケン</t>
    </rPh>
    <rPh sb="391" eb="392">
      <t>ツト</t>
    </rPh>
    <rPh sb="394" eb="395">
      <t>オモ</t>
    </rPh>
    <rPh sb="396" eb="399">
      <t>トウキカン</t>
    </rPh>
    <rPh sb="403" eb="405">
      <t>タクナイ</t>
    </rPh>
    <rPh sb="405" eb="407">
      <t>ロウスイ</t>
    </rPh>
    <rPh sb="412" eb="414">
      <t>ジュウミン</t>
    </rPh>
    <rPh sb="418" eb="420">
      <t>シュウチ</t>
    </rPh>
    <rPh sb="420" eb="422">
      <t>テッテイ</t>
    </rPh>
    <rPh sb="423" eb="424">
      <t>オコナ</t>
    </rPh>
    <rPh sb="428" eb="430">
      <t>ジュウブン</t>
    </rPh>
    <rPh sb="431" eb="433">
      <t>タイサク</t>
    </rPh>
    <rPh sb="434" eb="435">
      <t>コウ</t>
    </rPh>
    <rPh sb="439" eb="440">
      <t>ツト</t>
    </rPh>
    <rPh sb="446" eb="449">
      <t>コンポンテキ</t>
    </rPh>
    <rPh sb="450" eb="452">
      <t>カイケツ</t>
    </rPh>
    <rPh sb="456" eb="458">
      <t>カンロ</t>
    </rPh>
    <rPh sb="459" eb="462">
      <t>ロウキュウカ</t>
    </rPh>
    <rPh sb="462" eb="464">
      <t>タイサク</t>
    </rPh>
    <rPh sb="464" eb="465">
      <t>オヨ</t>
    </rPh>
    <rPh sb="466" eb="469">
      <t>タイシンカ</t>
    </rPh>
    <rPh sb="469" eb="471">
      <t>タイサク</t>
    </rPh>
    <rPh sb="472" eb="473">
      <t>レイ</t>
    </rPh>
    <rPh sb="473" eb="474">
      <t>ワ</t>
    </rPh>
    <rPh sb="475" eb="477">
      <t>ネンド</t>
    </rPh>
    <rPh sb="479" eb="482">
      <t>ホンカクテキ</t>
    </rPh>
    <rPh sb="483" eb="484">
      <t>スス</t>
    </rPh>
    <rPh sb="488" eb="490">
      <t>ヨテイ</t>
    </rPh>
    <rPh sb="498" eb="501">
      <t>ザイセイテキ</t>
    </rPh>
    <rPh sb="502" eb="504">
      <t>コンゴ</t>
    </rPh>
    <rPh sb="504" eb="505">
      <t>キビ</t>
    </rPh>
    <rPh sb="513" eb="515">
      <t>ヨソウ</t>
    </rPh>
    <rPh sb="521" eb="523">
      <t>メンミツ</t>
    </rPh>
    <rPh sb="524" eb="526">
      <t>ケイカク</t>
    </rPh>
    <rPh sb="527" eb="528">
      <t>モト</t>
    </rPh>
    <rPh sb="529" eb="531">
      <t>シンチョウ</t>
    </rPh>
    <rPh sb="532" eb="534">
      <t>ジギョウ</t>
    </rPh>
    <rPh sb="535" eb="536">
      <t>スス</t>
    </rPh>
    <rPh sb="540" eb="542">
      <t>ヒツヨウ</t>
    </rPh>
    <phoneticPr fontId="4"/>
  </si>
  <si>
    <t>単年度の収支については累積欠損金は発生しておらず、健全な経営を行うことができている。しかし、人口減少による料金収入減に伴い、資金が減少傾向にあり、今後も悪化することが予想される。
設備についての耐震化等の必要な事業は行わなければならないため、施設や管路の更新については更新費用を十分に検討したうえで、計画を策定する必要がある。
また、給水原価の上昇を抑えるために経費の削減に努める等経営努力を行い、料金収入については将来的な料金の改定も視野に入れながら、経営を行う必要がある。</t>
    <rPh sb="0" eb="3">
      <t>タンネンド</t>
    </rPh>
    <rPh sb="4" eb="6">
      <t>シュウシ</t>
    </rPh>
    <rPh sb="11" eb="13">
      <t>ルイセキ</t>
    </rPh>
    <rPh sb="13" eb="15">
      <t>ケッソン</t>
    </rPh>
    <rPh sb="15" eb="16">
      <t>キン</t>
    </rPh>
    <rPh sb="17" eb="19">
      <t>ハッセイ</t>
    </rPh>
    <rPh sb="25" eb="27">
      <t>ケンゼン</t>
    </rPh>
    <rPh sb="28" eb="30">
      <t>ケイエイ</t>
    </rPh>
    <rPh sb="31" eb="32">
      <t>オコナ</t>
    </rPh>
    <rPh sb="46" eb="48">
      <t>ジンコウ</t>
    </rPh>
    <rPh sb="48" eb="50">
      <t>ゲンショウ</t>
    </rPh>
    <rPh sb="53" eb="55">
      <t>リョウキン</t>
    </rPh>
    <rPh sb="55" eb="57">
      <t>シュウニュウ</t>
    </rPh>
    <rPh sb="57" eb="58">
      <t>ゲン</t>
    </rPh>
    <rPh sb="59" eb="60">
      <t>トモナ</t>
    </rPh>
    <rPh sb="62" eb="64">
      <t>シキン</t>
    </rPh>
    <rPh sb="65" eb="67">
      <t>ゲンショウ</t>
    </rPh>
    <rPh sb="67" eb="69">
      <t>ケイコウ</t>
    </rPh>
    <rPh sb="73" eb="75">
      <t>コンゴ</t>
    </rPh>
    <rPh sb="76" eb="78">
      <t>アッカ</t>
    </rPh>
    <rPh sb="83" eb="85">
      <t>ヨソウ</t>
    </rPh>
    <rPh sb="90" eb="92">
      <t>セツビ</t>
    </rPh>
    <rPh sb="97" eb="100">
      <t>タイシンカ</t>
    </rPh>
    <rPh sb="100" eb="101">
      <t>トウ</t>
    </rPh>
    <rPh sb="102" eb="104">
      <t>ヒツヨウ</t>
    </rPh>
    <rPh sb="105" eb="107">
      <t>ジギョウ</t>
    </rPh>
    <rPh sb="108" eb="109">
      <t>オコナ</t>
    </rPh>
    <rPh sb="121" eb="123">
      <t>シセツ</t>
    </rPh>
    <rPh sb="124" eb="126">
      <t>カンロ</t>
    </rPh>
    <rPh sb="127" eb="129">
      <t>コウシン</t>
    </rPh>
    <rPh sb="134" eb="136">
      <t>コウシン</t>
    </rPh>
    <rPh sb="136" eb="138">
      <t>ヒヨウ</t>
    </rPh>
    <rPh sb="139" eb="141">
      <t>ジュウブン</t>
    </rPh>
    <rPh sb="142" eb="144">
      <t>ケントウ</t>
    </rPh>
    <rPh sb="150" eb="152">
      <t>ケイカク</t>
    </rPh>
    <rPh sb="153" eb="155">
      <t>サクテイ</t>
    </rPh>
    <rPh sb="157" eb="159">
      <t>ヒツヨウ</t>
    </rPh>
    <rPh sb="167" eb="169">
      <t>キュウスイ</t>
    </rPh>
    <rPh sb="169" eb="171">
      <t>ゲンカ</t>
    </rPh>
    <rPh sb="172" eb="174">
      <t>ジョウショウ</t>
    </rPh>
    <rPh sb="175" eb="176">
      <t>オサ</t>
    </rPh>
    <rPh sb="181" eb="183">
      <t>ケイヒ</t>
    </rPh>
    <rPh sb="184" eb="186">
      <t>サクゲン</t>
    </rPh>
    <rPh sb="187" eb="188">
      <t>ツト</t>
    </rPh>
    <rPh sb="190" eb="191">
      <t>トウ</t>
    </rPh>
    <rPh sb="191" eb="193">
      <t>ケイエイ</t>
    </rPh>
    <rPh sb="193" eb="195">
      <t>ドリョク</t>
    </rPh>
    <rPh sb="196" eb="197">
      <t>オコナ</t>
    </rPh>
    <rPh sb="199" eb="201">
      <t>リョウキン</t>
    </rPh>
    <rPh sb="201" eb="203">
      <t>シュウニュウ</t>
    </rPh>
    <rPh sb="208" eb="211">
      <t>ショウライテキ</t>
    </rPh>
    <rPh sb="212" eb="214">
      <t>リョウキン</t>
    </rPh>
    <rPh sb="215" eb="217">
      <t>カイテイ</t>
    </rPh>
    <rPh sb="218" eb="220">
      <t>シヤ</t>
    </rPh>
    <rPh sb="221" eb="222">
      <t>イ</t>
    </rPh>
    <rPh sb="227" eb="229">
      <t>ケイエイ</t>
    </rPh>
    <rPh sb="230" eb="231">
      <t>オコナ</t>
    </rPh>
    <rPh sb="232" eb="234">
      <t>ヒツヨウ</t>
    </rPh>
    <phoneticPr fontId="4"/>
  </si>
  <si>
    <t>老朽管の更新工事については、下水道工事と同時に施工し掘削等の効率化を図り進めてきたが、令和元年度で下水道工事が完了したため、今後は上水道単独で進めていくことになる。経年化率が年々上昇していく中で、単なる老朽管更新ではなく、耐震化計画と併せた計画の基、効率的に進めていく。施設についても同様に耐震化計画と併せ更新を進めていく計画であるが、旧簡易水道区域においては人口減少が顕著であるうえ、施設利用率が著しく低い。加えて、減価償却率が上昇しており、老朽化が進んでいる施設は旧簡易水道区域にも多く存在する。そのため、今後の運用については見直しが必要な施設もあり、施設の統廃合を含め、在り方を検討していく必要がある。</t>
    <rPh sb="0" eb="2">
      <t>ロウキュウ</t>
    </rPh>
    <rPh sb="2" eb="3">
      <t>カン</t>
    </rPh>
    <rPh sb="4" eb="6">
      <t>コウシン</t>
    </rPh>
    <rPh sb="6" eb="8">
      <t>コウジ</t>
    </rPh>
    <rPh sb="14" eb="17">
      <t>ゲスイドウ</t>
    </rPh>
    <rPh sb="17" eb="19">
      <t>コウジ</t>
    </rPh>
    <rPh sb="20" eb="22">
      <t>ドウジ</t>
    </rPh>
    <rPh sb="23" eb="25">
      <t>セコウ</t>
    </rPh>
    <rPh sb="26" eb="28">
      <t>クッサク</t>
    </rPh>
    <rPh sb="28" eb="29">
      <t>トウ</t>
    </rPh>
    <rPh sb="30" eb="33">
      <t>コウリツカ</t>
    </rPh>
    <rPh sb="34" eb="35">
      <t>ハカ</t>
    </rPh>
    <rPh sb="36" eb="37">
      <t>スス</t>
    </rPh>
    <rPh sb="43" eb="44">
      <t>レイ</t>
    </rPh>
    <rPh sb="44" eb="45">
      <t>ワ</t>
    </rPh>
    <rPh sb="45" eb="46">
      <t>ガン</t>
    </rPh>
    <rPh sb="46" eb="48">
      <t>ネンド</t>
    </rPh>
    <rPh sb="49" eb="52">
      <t>ゲスイドウ</t>
    </rPh>
    <rPh sb="52" eb="54">
      <t>コウジ</t>
    </rPh>
    <rPh sb="55" eb="57">
      <t>カンリョウ</t>
    </rPh>
    <rPh sb="62" eb="64">
      <t>コンゴ</t>
    </rPh>
    <rPh sb="65" eb="67">
      <t>ジョウスイ</t>
    </rPh>
    <rPh sb="67" eb="68">
      <t>ドウ</t>
    </rPh>
    <rPh sb="68" eb="70">
      <t>タンドク</t>
    </rPh>
    <rPh sb="71" eb="72">
      <t>スス</t>
    </rPh>
    <rPh sb="82" eb="85">
      <t>ケイネンカ</t>
    </rPh>
    <rPh sb="85" eb="86">
      <t>リツ</t>
    </rPh>
    <rPh sb="87" eb="89">
      <t>ネンネン</t>
    </rPh>
    <rPh sb="89" eb="91">
      <t>ジョウショウ</t>
    </rPh>
    <rPh sb="95" eb="96">
      <t>ナカ</t>
    </rPh>
    <rPh sb="98" eb="99">
      <t>タン</t>
    </rPh>
    <rPh sb="101" eb="103">
      <t>ロウキュウ</t>
    </rPh>
    <rPh sb="103" eb="104">
      <t>カン</t>
    </rPh>
    <rPh sb="104" eb="106">
      <t>コウシン</t>
    </rPh>
    <rPh sb="111" eb="114">
      <t>タイシンカ</t>
    </rPh>
    <rPh sb="114" eb="116">
      <t>ケイカク</t>
    </rPh>
    <rPh sb="117" eb="118">
      <t>アワ</t>
    </rPh>
    <rPh sb="120" eb="122">
      <t>ケイカク</t>
    </rPh>
    <rPh sb="123" eb="124">
      <t>モト</t>
    </rPh>
    <rPh sb="125" eb="128">
      <t>コウリツテキ</t>
    </rPh>
    <rPh sb="129" eb="130">
      <t>スス</t>
    </rPh>
    <rPh sb="135" eb="137">
      <t>シセツ</t>
    </rPh>
    <rPh sb="142" eb="144">
      <t>ドウヨウ</t>
    </rPh>
    <rPh sb="145" eb="148">
      <t>タイシンカ</t>
    </rPh>
    <rPh sb="148" eb="150">
      <t>ケイカク</t>
    </rPh>
    <rPh sb="151" eb="152">
      <t>アワ</t>
    </rPh>
    <rPh sb="153" eb="155">
      <t>コウシン</t>
    </rPh>
    <rPh sb="156" eb="157">
      <t>スス</t>
    </rPh>
    <rPh sb="161" eb="163">
      <t>ケイカク</t>
    </rPh>
    <rPh sb="168" eb="169">
      <t>キュウ</t>
    </rPh>
    <rPh sb="169" eb="171">
      <t>カンイ</t>
    </rPh>
    <rPh sb="171" eb="173">
      <t>スイドウ</t>
    </rPh>
    <rPh sb="173" eb="175">
      <t>クイキ</t>
    </rPh>
    <rPh sb="180" eb="182">
      <t>ジンコウ</t>
    </rPh>
    <rPh sb="182" eb="184">
      <t>ゲンショウ</t>
    </rPh>
    <rPh sb="185" eb="187">
      <t>ケンチョ</t>
    </rPh>
    <rPh sb="193" eb="195">
      <t>シセツ</t>
    </rPh>
    <rPh sb="195" eb="198">
      <t>リヨウリツ</t>
    </rPh>
    <rPh sb="199" eb="200">
      <t>イチジル</t>
    </rPh>
    <rPh sb="202" eb="203">
      <t>ヒク</t>
    </rPh>
    <rPh sb="205" eb="206">
      <t>クワ</t>
    </rPh>
    <rPh sb="209" eb="211">
      <t>ゲンカ</t>
    </rPh>
    <rPh sb="211" eb="213">
      <t>ショウキャク</t>
    </rPh>
    <rPh sb="213" eb="214">
      <t>リツ</t>
    </rPh>
    <rPh sb="215" eb="217">
      <t>ジョウショウ</t>
    </rPh>
    <rPh sb="222" eb="225">
      <t>ロウキュウカ</t>
    </rPh>
    <rPh sb="226" eb="227">
      <t>スス</t>
    </rPh>
    <rPh sb="231" eb="233">
      <t>シセツ</t>
    </rPh>
    <rPh sb="234" eb="235">
      <t>キュウ</t>
    </rPh>
    <rPh sb="235" eb="237">
      <t>カンイ</t>
    </rPh>
    <rPh sb="237" eb="239">
      <t>スイドウ</t>
    </rPh>
    <rPh sb="239" eb="241">
      <t>クイキ</t>
    </rPh>
    <rPh sb="243" eb="244">
      <t>オオ</t>
    </rPh>
    <rPh sb="245" eb="247">
      <t>ソンザイ</t>
    </rPh>
    <rPh sb="255" eb="256">
      <t>コン</t>
    </rPh>
    <rPh sb="256" eb="257">
      <t>ゴ</t>
    </rPh>
    <rPh sb="258" eb="260">
      <t>ウンヨウ</t>
    </rPh>
    <rPh sb="265" eb="267">
      <t>ミナオ</t>
    </rPh>
    <rPh sb="269" eb="271">
      <t>ヒツヨウ</t>
    </rPh>
    <rPh sb="272" eb="274">
      <t>シセツ</t>
    </rPh>
    <rPh sb="278" eb="280">
      <t>シセツ</t>
    </rPh>
    <rPh sb="281" eb="284">
      <t>トウハイゴウ</t>
    </rPh>
    <rPh sb="285" eb="286">
      <t>フク</t>
    </rPh>
    <rPh sb="288" eb="289">
      <t>ア</t>
    </rPh>
    <rPh sb="290" eb="291">
      <t>カタ</t>
    </rPh>
    <rPh sb="292" eb="294">
      <t>ケントウ</t>
    </rPh>
    <rPh sb="298" eb="300">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</si>
</sst>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0.51</c:v>
                </c:pt>
                <c:pt idx="1">
                  <c:v>0.67</c:v>
                </c:pt>
                <c:pt idx="2">
                  <c:v>0.39</c:v>
                </c:pt>
                <c:pt idx="3">
                  <c:v>0.72</c:v>
                </c:pt>
                <c:pt idx="4">
                  <c:v>0.55000000000000004</c:v>
                </c:pt>
              </c:numCache>
            </c:numRef>
          </c:val>
          <c:extLst xmlns:c16r2="http://schemas.microsoft.com/office/drawing/2015/06/chart">
            <c:ext xmlns:c16="http://schemas.microsoft.com/office/drawing/2014/chart" uri="{C3380CC4-5D6E-409C-BE32-E72D297353CC}">
              <c16:uniqueId val="{00000000-607F-4E3A-A48B-1DB6C4D97468}"/>
            </c:ext>
          </c:extLst>
        </c:ser>
        <c:dLbls>
          <c:showLegendKey val="0"/>
          <c:showVal val="0"/>
          <c:showCatName val="0"/>
          <c:showSerName val="0"/>
          <c:showPercent val="0"/>
          <c:showBubbleSize val="0"/>
        </c:dLbls>
        <c:gapWidth val="150"/>
        <c:axId val="75191808"/>
        <c:axId val="751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1.65</c:v>
                </c:pt>
                <c:pt idx="1">
                  <c:v>0.47</c:v>
                </c:pt>
                <c:pt idx="2">
                  <c:v>0.39</c:v>
                </c:pt>
                <c:pt idx="3">
                  <c:v>0.43</c:v>
                </c:pt>
                <c:pt idx="4">
                  <c:v>0.42</c:v>
                </c:pt>
              </c:numCache>
            </c:numRef>
          </c:val>
          <c:smooth val="0"/>
          <c:extLst xmlns:c16r2="http://schemas.microsoft.com/office/drawing/2015/06/chart">
            <c:ext xmlns:c16="http://schemas.microsoft.com/office/drawing/2014/chart" uri="{C3380CC4-5D6E-409C-BE32-E72D297353CC}">
              <c16:uniqueId val="{00000001-607F-4E3A-A48B-1DB6C4D97468}"/>
            </c:ext>
          </c:extLst>
        </c:ser>
        <c:dLbls>
          <c:showLegendKey val="0"/>
          <c:showVal val="0"/>
          <c:showCatName val="0"/>
          <c:showSerName val="0"/>
          <c:showPercent val="0"/>
          <c:showBubbleSize val="0"/>
        </c:dLbls>
        <c:marker val="1"/>
        <c:smooth val="0"/>
        <c:axId val="75191808"/>
        <c:axId val="75193728"/>
      </c:lineChart>
      <c:dateAx>
        <c:axId val="75191808"/>
        <c:scaling>
          <c:orientation val="minMax"/>
        </c:scaling>
        <c:delete val="1"/>
        <c:axPos val="b"/>
        <c:numFmt formatCode="&quot;H&quot;yy" sourceLinked="1"/>
        <c:majorTickMark val="none"/>
        <c:minorTickMark val="none"/>
        <c:tickLblPos val="none"/>
        <c:crossAx val="75193728"/>
        <c:crosses val="autoZero"/>
        <c:auto val="1"/>
        <c:lblOffset val="100"/>
        <c:baseTimeUnit val="years"/>
      </c:dateAx>
      <c:valAx>
        <c:axId val="751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191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40.15</c:v>
                </c:pt>
                <c:pt idx="1">
                  <c:v>40.36</c:v>
                </c:pt>
                <c:pt idx="2">
                  <c:v>56.94</c:v>
                </c:pt>
                <c:pt idx="3">
                  <c:v>62.5</c:v>
                </c:pt>
                <c:pt idx="4">
                  <c:v>56.13</c:v>
                </c:pt>
              </c:numCache>
            </c:numRef>
          </c:val>
          <c:extLst xmlns:c16r2="http://schemas.microsoft.com/office/drawing/2015/06/chart">
            <c:ext xmlns:c16="http://schemas.microsoft.com/office/drawing/2014/chart" uri="{C3380CC4-5D6E-409C-BE32-E72D297353CC}">
              <c16:uniqueId val="{00000000-1548-4FAC-87AB-B9DEAC3904D6}"/>
            </c:ext>
          </c:extLst>
        </c:ser>
        <c:dLbls>
          <c:showLegendKey val="0"/>
          <c:showVal val="0"/>
          <c:showCatName val="0"/>
          <c:showSerName val="0"/>
          <c:showPercent val="0"/>
          <c:showBubbleSize val="0"/>
        </c:dLbls>
        <c:gapWidth val="150"/>
        <c:axId val="76928512"/>
        <c:axId val="76930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53.52</c:v>
                </c:pt>
                <c:pt idx="1">
                  <c:v>54.24</c:v>
                </c:pt>
                <c:pt idx="2">
                  <c:v>55.88</c:v>
                </c:pt>
                <c:pt idx="3">
                  <c:v>55.22</c:v>
                </c:pt>
                <c:pt idx="4">
                  <c:v>54.05</c:v>
                </c:pt>
              </c:numCache>
            </c:numRef>
          </c:val>
          <c:smooth val="0"/>
          <c:extLst xmlns:c16r2="http://schemas.microsoft.com/office/drawing/2015/06/chart">
            <c:ext xmlns:c16="http://schemas.microsoft.com/office/drawing/2014/chart" uri="{C3380CC4-5D6E-409C-BE32-E72D297353CC}">
              <c16:uniqueId val="{00000001-1548-4FAC-87AB-B9DEAC3904D6}"/>
            </c:ext>
          </c:extLst>
        </c:ser>
        <c:dLbls>
          <c:showLegendKey val="0"/>
          <c:showVal val="0"/>
          <c:showCatName val="0"/>
          <c:showSerName val="0"/>
          <c:showPercent val="0"/>
          <c:showBubbleSize val="0"/>
        </c:dLbls>
        <c:marker val="1"/>
        <c:smooth val="0"/>
        <c:axId val="76928512"/>
        <c:axId val="76930432"/>
      </c:lineChart>
      <c:dateAx>
        <c:axId val="76928512"/>
        <c:scaling>
          <c:orientation val="minMax"/>
        </c:scaling>
        <c:delete val="1"/>
        <c:axPos val="b"/>
        <c:numFmt formatCode="&quot;H&quot;yy" sourceLinked="1"/>
        <c:majorTickMark val="none"/>
        <c:minorTickMark val="none"/>
        <c:tickLblPos val="none"/>
        <c:crossAx val="76930432"/>
        <c:crosses val="autoZero"/>
        <c:auto val="1"/>
        <c:lblOffset val="100"/>
        <c:baseTimeUnit val="years"/>
      </c:dateAx>
      <c:valAx>
        <c:axId val="76930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6928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84.13</c:v>
                </c:pt>
                <c:pt idx="1">
                  <c:v>83.34</c:v>
                </c:pt>
                <c:pt idx="2">
                  <c:v>81.41</c:v>
                </c:pt>
                <c:pt idx="3">
                  <c:v>73.08</c:v>
                </c:pt>
                <c:pt idx="4">
                  <c:v>79.39</c:v>
                </c:pt>
              </c:numCache>
            </c:numRef>
          </c:val>
          <c:extLst xmlns:c16r2="http://schemas.microsoft.com/office/drawing/2015/06/chart">
            <c:ext xmlns:c16="http://schemas.microsoft.com/office/drawing/2014/chart" uri="{C3380CC4-5D6E-409C-BE32-E72D297353CC}">
              <c16:uniqueId val="{00000000-A017-4DB6-A8F8-E2968228FE33}"/>
            </c:ext>
          </c:extLst>
        </c:ser>
        <c:dLbls>
          <c:showLegendKey val="0"/>
          <c:showVal val="0"/>
          <c:showCatName val="0"/>
          <c:showSerName val="0"/>
          <c:showPercent val="0"/>
          <c:showBubbleSize val="0"/>
        </c:dLbls>
        <c:gapWidth val="150"/>
        <c:axId val="76982144"/>
        <c:axId val="76984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81.459999999999994</c:v>
                </c:pt>
                <c:pt idx="1">
                  <c:v>81.680000000000007</c:v>
                </c:pt>
                <c:pt idx="2">
                  <c:v>80.989999999999995</c:v>
                </c:pt>
                <c:pt idx="3">
                  <c:v>80.930000000000007</c:v>
                </c:pt>
                <c:pt idx="4">
                  <c:v>80.510000000000005</c:v>
                </c:pt>
              </c:numCache>
            </c:numRef>
          </c:val>
          <c:smooth val="0"/>
          <c:extLst xmlns:c16r2="http://schemas.microsoft.com/office/drawing/2015/06/chart">
            <c:ext xmlns:c16="http://schemas.microsoft.com/office/drawing/2014/chart" uri="{C3380CC4-5D6E-409C-BE32-E72D297353CC}">
              <c16:uniqueId val="{00000001-A017-4DB6-A8F8-E2968228FE33}"/>
            </c:ext>
          </c:extLst>
        </c:ser>
        <c:dLbls>
          <c:showLegendKey val="0"/>
          <c:showVal val="0"/>
          <c:showCatName val="0"/>
          <c:showSerName val="0"/>
          <c:showPercent val="0"/>
          <c:showBubbleSize val="0"/>
        </c:dLbls>
        <c:marker val="1"/>
        <c:smooth val="0"/>
        <c:axId val="76982144"/>
        <c:axId val="76984320"/>
      </c:lineChart>
      <c:dateAx>
        <c:axId val="76982144"/>
        <c:scaling>
          <c:orientation val="minMax"/>
        </c:scaling>
        <c:delete val="1"/>
        <c:axPos val="b"/>
        <c:numFmt formatCode="&quot;H&quot;yy" sourceLinked="1"/>
        <c:majorTickMark val="none"/>
        <c:minorTickMark val="none"/>
        <c:tickLblPos val="none"/>
        <c:crossAx val="76984320"/>
        <c:crosses val="autoZero"/>
        <c:auto val="1"/>
        <c:lblOffset val="100"/>
        <c:baseTimeUnit val="years"/>
      </c:dateAx>
      <c:valAx>
        <c:axId val="76984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6982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117.08</c:v>
                </c:pt>
                <c:pt idx="1">
                  <c:v>120.9</c:v>
                </c:pt>
                <c:pt idx="2">
                  <c:v>106.07</c:v>
                </c:pt>
                <c:pt idx="3">
                  <c:v>103.14</c:v>
                </c:pt>
                <c:pt idx="4">
                  <c:v>106.21</c:v>
                </c:pt>
              </c:numCache>
            </c:numRef>
          </c:val>
          <c:extLst xmlns:c16r2="http://schemas.microsoft.com/office/drawing/2015/06/chart">
            <c:ext xmlns:c16="http://schemas.microsoft.com/office/drawing/2014/chart" uri="{C3380CC4-5D6E-409C-BE32-E72D297353CC}">
              <c16:uniqueId val="{00000000-1DDD-411E-B5A5-15F853E0A39F}"/>
            </c:ext>
          </c:extLst>
        </c:ser>
        <c:dLbls>
          <c:showLegendKey val="0"/>
          <c:showVal val="0"/>
          <c:showCatName val="0"/>
          <c:showSerName val="0"/>
          <c:showPercent val="0"/>
          <c:showBubbleSize val="0"/>
        </c:dLbls>
        <c:gapWidth val="150"/>
        <c:axId val="75233152"/>
        <c:axId val="762224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111.06</c:v>
                </c:pt>
                <c:pt idx="1">
                  <c:v>111.34</c:v>
                </c:pt>
                <c:pt idx="2">
                  <c:v>110.02</c:v>
                </c:pt>
                <c:pt idx="3">
                  <c:v>108.76</c:v>
                </c:pt>
                <c:pt idx="4">
                  <c:v>108.46</c:v>
                </c:pt>
              </c:numCache>
            </c:numRef>
          </c:val>
          <c:smooth val="0"/>
          <c:extLst xmlns:c16r2="http://schemas.microsoft.com/office/drawing/2015/06/chart">
            <c:ext xmlns:c16="http://schemas.microsoft.com/office/drawing/2014/chart" uri="{C3380CC4-5D6E-409C-BE32-E72D297353CC}">
              <c16:uniqueId val="{00000001-1DDD-411E-B5A5-15F853E0A39F}"/>
            </c:ext>
          </c:extLst>
        </c:ser>
        <c:dLbls>
          <c:showLegendKey val="0"/>
          <c:showVal val="0"/>
          <c:showCatName val="0"/>
          <c:showSerName val="0"/>
          <c:showPercent val="0"/>
          <c:showBubbleSize val="0"/>
        </c:dLbls>
        <c:marker val="1"/>
        <c:smooth val="0"/>
        <c:axId val="75233152"/>
        <c:axId val="76222464"/>
      </c:lineChart>
      <c:dateAx>
        <c:axId val="75233152"/>
        <c:scaling>
          <c:orientation val="minMax"/>
        </c:scaling>
        <c:delete val="1"/>
        <c:axPos val="b"/>
        <c:numFmt formatCode="&quot;H&quot;yy" sourceLinked="1"/>
        <c:majorTickMark val="none"/>
        <c:minorTickMark val="none"/>
        <c:tickLblPos val="none"/>
        <c:crossAx val="76222464"/>
        <c:crosses val="autoZero"/>
        <c:auto val="1"/>
        <c:lblOffset val="100"/>
        <c:baseTimeUnit val="years"/>
      </c:dateAx>
      <c:valAx>
        <c:axId val="7622246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5233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50.58</c:v>
                </c:pt>
                <c:pt idx="1">
                  <c:v>51.52</c:v>
                </c:pt>
                <c:pt idx="2">
                  <c:v>50.59</c:v>
                </c:pt>
                <c:pt idx="3">
                  <c:v>51.42</c:v>
                </c:pt>
                <c:pt idx="4">
                  <c:v>53.13</c:v>
                </c:pt>
              </c:numCache>
            </c:numRef>
          </c:val>
          <c:extLst xmlns:c16r2="http://schemas.microsoft.com/office/drawing/2015/06/chart">
            <c:ext xmlns:c16="http://schemas.microsoft.com/office/drawing/2014/chart" uri="{C3380CC4-5D6E-409C-BE32-E72D297353CC}">
              <c16:uniqueId val="{00000000-D929-4CC2-BFA6-B4F51208199E}"/>
            </c:ext>
          </c:extLst>
        </c:ser>
        <c:dLbls>
          <c:showLegendKey val="0"/>
          <c:showVal val="0"/>
          <c:showCatName val="0"/>
          <c:showSerName val="0"/>
          <c:showPercent val="0"/>
          <c:showBubbleSize val="0"/>
        </c:dLbls>
        <c:gapWidth val="150"/>
        <c:axId val="76261632"/>
        <c:axId val="762638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47.7</c:v>
                </c:pt>
                <c:pt idx="1">
                  <c:v>48.14</c:v>
                </c:pt>
                <c:pt idx="2">
                  <c:v>46.61</c:v>
                </c:pt>
                <c:pt idx="3">
                  <c:v>47.97</c:v>
                </c:pt>
                <c:pt idx="4">
                  <c:v>49.12</c:v>
                </c:pt>
              </c:numCache>
            </c:numRef>
          </c:val>
          <c:smooth val="0"/>
          <c:extLst xmlns:c16r2="http://schemas.microsoft.com/office/drawing/2015/06/chart">
            <c:ext xmlns:c16="http://schemas.microsoft.com/office/drawing/2014/chart" uri="{C3380CC4-5D6E-409C-BE32-E72D297353CC}">
              <c16:uniqueId val="{00000001-D929-4CC2-BFA6-B4F51208199E}"/>
            </c:ext>
          </c:extLst>
        </c:ser>
        <c:dLbls>
          <c:showLegendKey val="0"/>
          <c:showVal val="0"/>
          <c:showCatName val="0"/>
          <c:showSerName val="0"/>
          <c:showPercent val="0"/>
          <c:showBubbleSize val="0"/>
        </c:dLbls>
        <c:marker val="1"/>
        <c:smooth val="0"/>
        <c:axId val="76261632"/>
        <c:axId val="76263808"/>
      </c:lineChart>
      <c:dateAx>
        <c:axId val="76261632"/>
        <c:scaling>
          <c:orientation val="minMax"/>
        </c:scaling>
        <c:delete val="1"/>
        <c:axPos val="b"/>
        <c:numFmt formatCode="&quot;H&quot;yy" sourceLinked="1"/>
        <c:majorTickMark val="none"/>
        <c:minorTickMark val="none"/>
        <c:tickLblPos val="none"/>
        <c:crossAx val="76263808"/>
        <c:crosses val="autoZero"/>
        <c:auto val="1"/>
        <c:lblOffset val="100"/>
        <c:baseTimeUnit val="years"/>
      </c:dateAx>
      <c:valAx>
        <c:axId val="762638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6261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8.59</c:v>
                </c:pt>
                <c:pt idx="1">
                  <c:v>4.34</c:v>
                </c:pt>
                <c:pt idx="2">
                  <c:v>5.93</c:v>
                </c:pt>
                <c:pt idx="3">
                  <c:v>4.7300000000000004</c:v>
                </c:pt>
                <c:pt idx="4">
                  <c:v>9.94</c:v>
                </c:pt>
              </c:numCache>
            </c:numRef>
          </c:val>
          <c:extLst xmlns:c16r2="http://schemas.microsoft.com/office/drawing/2015/06/chart">
            <c:ext xmlns:c16="http://schemas.microsoft.com/office/drawing/2014/chart" uri="{C3380CC4-5D6E-409C-BE32-E72D297353CC}">
              <c16:uniqueId val="{00000000-6925-40A6-AF8E-4D43DEDA142D}"/>
            </c:ext>
          </c:extLst>
        </c:ser>
        <c:dLbls>
          <c:showLegendKey val="0"/>
          <c:showVal val="0"/>
          <c:showCatName val="0"/>
          <c:showSerName val="0"/>
          <c:showPercent val="0"/>
          <c:showBubbleSize val="0"/>
        </c:dLbls>
        <c:gapWidth val="150"/>
        <c:axId val="76352128"/>
        <c:axId val="763584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7.26</c:v>
                </c:pt>
                <c:pt idx="1">
                  <c:v>11.13</c:v>
                </c:pt>
                <c:pt idx="2">
                  <c:v>10.84</c:v>
                </c:pt>
                <c:pt idx="3">
                  <c:v>15.33</c:v>
                </c:pt>
                <c:pt idx="4">
                  <c:v>16.760000000000002</c:v>
                </c:pt>
              </c:numCache>
            </c:numRef>
          </c:val>
          <c:smooth val="0"/>
          <c:extLst xmlns:c16r2="http://schemas.microsoft.com/office/drawing/2015/06/chart">
            <c:ext xmlns:c16="http://schemas.microsoft.com/office/drawing/2014/chart" uri="{C3380CC4-5D6E-409C-BE32-E72D297353CC}">
              <c16:uniqueId val="{00000001-6925-40A6-AF8E-4D43DEDA142D}"/>
            </c:ext>
          </c:extLst>
        </c:ser>
        <c:dLbls>
          <c:showLegendKey val="0"/>
          <c:showVal val="0"/>
          <c:showCatName val="0"/>
          <c:showSerName val="0"/>
          <c:showPercent val="0"/>
          <c:showBubbleSize val="0"/>
        </c:dLbls>
        <c:marker val="1"/>
        <c:smooth val="0"/>
        <c:axId val="76352128"/>
        <c:axId val="76358400"/>
      </c:lineChart>
      <c:dateAx>
        <c:axId val="76352128"/>
        <c:scaling>
          <c:orientation val="minMax"/>
        </c:scaling>
        <c:delete val="1"/>
        <c:axPos val="b"/>
        <c:numFmt formatCode="&quot;H&quot;yy" sourceLinked="1"/>
        <c:majorTickMark val="none"/>
        <c:minorTickMark val="none"/>
        <c:tickLblPos val="none"/>
        <c:crossAx val="76358400"/>
        <c:crosses val="autoZero"/>
        <c:auto val="1"/>
        <c:lblOffset val="100"/>
        <c:baseTimeUnit val="years"/>
      </c:dateAx>
      <c:valAx>
        <c:axId val="76358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6352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8F18-43D6-B9B5-192FFD390AC6}"/>
            </c:ext>
          </c:extLst>
        </c:ser>
        <c:dLbls>
          <c:showLegendKey val="0"/>
          <c:showVal val="0"/>
          <c:showCatName val="0"/>
          <c:showSerName val="0"/>
          <c:showPercent val="0"/>
          <c:showBubbleSize val="0"/>
        </c:dLbls>
        <c:gapWidth val="150"/>
        <c:axId val="76682368"/>
        <c:axId val="766842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9.35</c:v>
                </c:pt>
                <c:pt idx="1">
                  <c:v>10.130000000000001</c:v>
                </c:pt>
                <c:pt idx="2">
                  <c:v>7.31</c:v>
                </c:pt>
                <c:pt idx="3">
                  <c:v>7.48</c:v>
                </c:pt>
                <c:pt idx="4">
                  <c:v>11.94</c:v>
                </c:pt>
              </c:numCache>
            </c:numRef>
          </c:val>
          <c:smooth val="0"/>
          <c:extLst xmlns:c16r2="http://schemas.microsoft.com/office/drawing/2015/06/chart">
            <c:ext xmlns:c16="http://schemas.microsoft.com/office/drawing/2014/chart" uri="{C3380CC4-5D6E-409C-BE32-E72D297353CC}">
              <c16:uniqueId val="{00000001-8F18-43D6-B9B5-192FFD390AC6}"/>
            </c:ext>
          </c:extLst>
        </c:ser>
        <c:dLbls>
          <c:showLegendKey val="0"/>
          <c:showVal val="0"/>
          <c:showCatName val="0"/>
          <c:showSerName val="0"/>
          <c:showPercent val="0"/>
          <c:showBubbleSize val="0"/>
        </c:dLbls>
        <c:marker val="1"/>
        <c:smooth val="0"/>
        <c:axId val="76682368"/>
        <c:axId val="76684288"/>
      </c:lineChart>
      <c:dateAx>
        <c:axId val="76682368"/>
        <c:scaling>
          <c:orientation val="minMax"/>
        </c:scaling>
        <c:delete val="1"/>
        <c:axPos val="b"/>
        <c:numFmt formatCode="&quot;H&quot;yy" sourceLinked="1"/>
        <c:majorTickMark val="none"/>
        <c:minorTickMark val="none"/>
        <c:tickLblPos val="none"/>
        <c:crossAx val="76684288"/>
        <c:crosses val="autoZero"/>
        <c:auto val="1"/>
        <c:lblOffset val="100"/>
        <c:baseTimeUnit val="years"/>
      </c:dateAx>
      <c:valAx>
        <c:axId val="7668428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6682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308.10000000000002</c:v>
                </c:pt>
                <c:pt idx="1">
                  <c:v>306.3</c:v>
                </c:pt>
                <c:pt idx="2">
                  <c:v>287.02</c:v>
                </c:pt>
                <c:pt idx="3">
                  <c:v>370.4</c:v>
                </c:pt>
                <c:pt idx="4">
                  <c:v>273.23</c:v>
                </c:pt>
              </c:numCache>
            </c:numRef>
          </c:val>
          <c:extLst xmlns:c16r2="http://schemas.microsoft.com/office/drawing/2015/06/chart">
            <c:ext xmlns:c16="http://schemas.microsoft.com/office/drawing/2014/chart" uri="{C3380CC4-5D6E-409C-BE32-E72D297353CC}">
              <c16:uniqueId val="{00000000-DECB-4D20-BF06-7763F9EF0805}"/>
            </c:ext>
          </c:extLst>
        </c:ser>
        <c:dLbls>
          <c:showLegendKey val="0"/>
          <c:showVal val="0"/>
          <c:showCatName val="0"/>
          <c:showSerName val="0"/>
          <c:showPercent val="0"/>
          <c:showBubbleSize val="0"/>
        </c:dLbls>
        <c:gapWidth val="150"/>
        <c:axId val="76715904"/>
        <c:axId val="767262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398.29</c:v>
                </c:pt>
                <c:pt idx="1">
                  <c:v>388.67</c:v>
                </c:pt>
                <c:pt idx="2">
                  <c:v>355.27</c:v>
                </c:pt>
                <c:pt idx="3">
                  <c:v>359.7</c:v>
                </c:pt>
                <c:pt idx="4">
                  <c:v>362.93</c:v>
                </c:pt>
              </c:numCache>
            </c:numRef>
          </c:val>
          <c:smooth val="0"/>
          <c:extLst xmlns:c16r2="http://schemas.microsoft.com/office/drawing/2015/06/chart">
            <c:ext xmlns:c16="http://schemas.microsoft.com/office/drawing/2014/chart" uri="{C3380CC4-5D6E-409C-BE32-E72D297353CC}">
              <c16:uniqueId val="{00000001-DECB-4D20-BF06-7763F9EF0805}"/>
            </c:ext>
          </c:extLst>
        </c:ser>
        <c:dLbls>
          <c:showLegendKey val="0"/>
          <c:showVal val="0"/>
          <c:showCatName val="0"/>
          <c:showSerName val="0"/>
          <c:showPercent val="0"/>
          <c:showBubbleSize val="0"/>
        </c:dLbls>
        <c:marker val="1"/>
        <c:smooth val="0"/>
        <c:axId val="76715904"/>
        <c:axId val="76726272"/>
      </c:lineChart>
      <c:dateAx>
        <c:axId val="76715904"/>
        <c:scaling>
          <c:orientation val="minMax"/>
        </c:scaling>
        <c:delete val="1"/>
        <c:axPos val="b"/>
        <c:numFmt formatCode="&quot;H&quot;yy" sourceLinked="1"/>
        <c:majorTickMark val="none"/>
        <c:minorTickMark val="none"/>
        <c:tickLblPos val="none"/>
        <c:crossAx val="76726272"/>
        <c:crosses val="autoZero"/>
        <c:auto val="1"/>
        <c:lblOffset val="100"/>
        <c:baseTimeUnit val="years"/>
      </c:dateAx>
      <c:valAx>
        <c:axId val="7672627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6715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467.48</c:v>
                </c:pt>
                <c:pt idx="1">
                  <c:v>444.58</c:v>
                </c:pt>
                <c:pt idx="2">
                  <c:v>467</c:v>
                </c:pt>
                <c:pt idx="3">
                  <c:v>480.72</c:v>
                </c:pt>
                <c:pt idx="4">
                  <c:v>442.38</c:v>
                </c:pt>
              </c:numCache>
            </c:numRef>
          </c:val>
          <c:extLst xmlns:c16r2="http://schemas.microsoft.com/office/drawing/2015/06/chart">
            <c:ext xmlns:c16="http://schemas.microsoft.com/office/drawing/2014/chart" uri="{C3380CC4-5D6E-409C-BE32-E72D297353CC}">
              <c16:uniqueId val="{00000000-CCF3-4862-A7C1-0EBFF102D923}"/>
            </c:ext>
          </c:extLst>
        </c:ser>
        <c:dLbls>
          <c:showLegendKey val="0"/>
          <c:showVal val="0"/>
          <c:showCatName val="0"/>
          <c:showSerName val="0"/>
          <c:showPercent val="0"/>
          <c:showBubbleSize val="0"/>
        </c:dLbls>
        <c:gapWidth val="150"/>
        <c:axId val="76759808"/>
        <c:axId val="76761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431</c:v>
                </c:pt>
                <c:pt idx="1">
                  <c:v>422.5</c:v>
                </c:pt>
                <c:pt idx="2">
                  <c:v>458.27</c:v>
                </c:pt>
                <c:pt idx="3">
                  <c:v>447.01</c:v>
                </c:pt>
                <c:pt idx="4">
                  <c:v>439.05</c:v>
                </c:pt>
              </c:numCache>
            </c:numRef>
          </c:val>
          <c:smooth val="0"/>
          <c:extLst xmlns:c16r2="http://schemas.microsoft.com/office/drawing/2015/06/chart">
            <c:ext xmlns:c16="http://schemas.microsoft.com/office/drawing/2014/chart" uri="{C3380CC4-5D6E-409C-BE32-E72D297353CC}">
              <c16:uniqueId val="{00000001-CCF3-4862-A7C1-0EBFF102D923}"/>
            </c:ext>
          </c:extLst>
        </c:ser>
        <c:dLbls>
          <c:showLegendKey val="0"/>
          <c:showVal val="0"/>
          <c:showCatName val="0"/>
          <c:showSerName val="0"/>
          <c:showPercent val="0"/>
          <c:showBubbleSize val="0"/>
        </c:dLbls>
        <c:marker val="1"/>
        <c:smooth val="0"/>
        <c:axId val="76759808"/>
        <c:axId val="76761728"/>
      </c:lineChart>
      <c:dateAx>
        <c:axId val="76759808"/>
        <c:scaling>
          <c:orientation val="minMax"/>
        </c:scaling>
        <c:delete val="1"/>
        <c:axPos val="b"/>
        <c:numFmt formatCode="&quot;H&quot;yy" sourceLinked="1"/>
        <c:majorTickMark val="none"/>
        <c:minorTickMark val="none"/>
        <c:tickLblPos val="none"/>
        <c:crossAx val="76761728"/>
        <c:crosses val="autoZero"/>
        <c:auto val="1"/>
        <c:lblOffset val="100"/>
        <c:baseTimeUnit val="years"/>
      </c:dateAx>
      <c:valAx>
        <c:axId val="7676172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6759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113.12</c:v>
                </c:pt>
                <c:pt idx="1">
                  <c:v>118.43</c:v>
                </c:pt>
                <c:pt idx="2">
                  <c:v>101.37</c:v>
                </c:pt>
                <c:pt idx="3">
                  <c:v>97.94</c:v>
                </c:pt>
                <c:pt idx="4">
                  <c:v>98.62</c:v>
                </c:pt>
              </c:numCache>
            </c:numRef>
          </c:val>
          <c:extLst xmlns:c16r2="http://schemas.microsoft.com/office/drawing/2015/06/chart">
            <c:ext xmlns:c16="http://schemas.microsoft.com/office/drawing/2014/chart" uri="{C3380CC4-5D6E-409C-BE32-E72D297353CC}">
              <c16:uniqueId val="{00000000-6881-43DD-8BA3-52599E6C448A}"/>
            </c:ext>
          </c:extLst>
        </c:ser>
        <c:dLbls>
          <c:showLegendKey val="0"/>
          <c:showVal val="0"/>
          <c:showCatName val="0"/>
          <c:showSerName val="0"/>
          <c:showPercent val="0"/>
          <c:showBubbleSize val="0"/>
        </c:dLbls>
        <c:gapWidth val="150"/>
        <c:axId val="76800768"/>
        <c:axId val="768026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100.82</c:v>
                </c:pt>
                <c:pt idx="1">
                  <c:v>101.64</c:v>
                </c:pt>
                <c:pt idx="2">
                  <c:v>96.77</c:v>
                </c:pt>
                <c:pt idx="3">
                  <c:v>95.81</c:v>
                </c:pt>
                <c:pt idx="4">
                  <c:v>95.26</c:v>
                </c:pt>
              </c:numCache>
            </c:numRef>
          </c:val>
          <c:smooth val="0"/>
          <c:extLst xmlns:c16r2="http://schemas.microsoft.com/office/drawing/2015/06/chart">
            <c:ext xmlns:c16="http://schemas.microsoft.com/office/drawing/2014/chart" uri="{C3380CC4-5D6E-409C-BE32-E72D297353CC}">
              <c16:uniqueId val="{00000001-6881-43DD-8BA3-52599E6C448A}"/>
            </c:ext>
          </c:extLst>
        </c:ser>
        <c:dLbls>
          <c:showLegendKey val="0"/>
          <c:showVal val="0"/>
          <c:showCatName val="0"/>
          <c:showSerName val="0"/>
          <c:showPercent val="0"/>
          <c:showBubbleSize val="0"/>
        </c:dLbls>
        <c:marker val="1"/>
        <c:smooth val="0"/>
        <c:axId val="76800768"/>
        <c:axId val="76802688"/>
      </c:lineChart>
      <c:dateAx>
        <c:axId val="76800768"/>
        <c:scaling>
          <c:orientation val="minMax"/>
        </c:scaling>
        <c:delete val="1"/>
        <c:axPos val="b"/>
        <c:numFmt formatCode="&quot;H&quot;yy" sourceLinked="1"/>
        <c:majorTickMark val="none"/>
        <c:minorTickMark val="none"/>
        <c:tickLblPos val="none"/>
        <c:crossAx val="76802688"/>
        <c:crosses val="autoZero"/>
        <c:auto val="1"/>
        <c:lblOffset val="100"/>
        <c:baseTimeUnit val="years"/>
      </c:dateAx>
      <c:valAx>
        <c:axId val="76802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68007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240.43</c:v>
                </c:pt>
                <c:pt idx="1">
                  <c:v>229.67</c:v>
                </c:pt>
                <c:pt idx="2">
                  <c:v>267.49</c:v>
                </c:pt>
                <c:pt idx="3">
                  <c:v>276.61</c:v>
                </c:pt>
                <c:pt idx="4">
                  <c:v>275.32</c:v>
                </c:pt>
              </c:numCache>
            </c:numRef>
          </c:val>
          <c:extLst xmlns:c16r2="http://schemas.microsoft.com/office/drawing/2015/06/chart">
            <c:ext xmlns:c16="http://schemas.microsoft.com/office/drawing/2014/chart" uri="{C3380CC4-5D6E-409C-BE32-E72D297353CC}">
              <c16:uniqueId val="{00000000-F4F0-49B3-A082-2B347D4A5008}"/>
            </c:ext>
          </c:extLst>
        </c:ser>
        <c:dLbls>
          <c:showLegendKey val="0"/>
          <c:showVal val="0"/>
          <c:showCatName val="0"/>
          <c:showSerName val="0"/>
          <c:showPercent val="0"/>
          <c:showBubbleSize val="0"/>
        </c:dLbls>
        <c:gapWidth val="150"/>
        <c:axId val="76903552"/>
        <c:axId val="769054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179.55</c:v>
                </c:pt>
                <c:pt idx="1">
                  <c:v>179.16</c:v>
                </c:pt>
                <c:pt idx="2">
                  <c:v>187.18</c:v>
                </c:pt>
                <c:pt idx="3">
                  <c:v>189.58</c:v>
                </c:pt>
                <c:pt idx="4">
                  <c:v>192.82</c:v>
                </c:pt>
              </c:numCache>
            </c:numRef>
          </c:val>
          <c:smooth val="0"/>
          <c:extLst xmlns:c16r2="http://schemas.microsoft.com/office/drawing/2015/06/chart">
            <c:ext xmlns:c16="http://schemas.microsoft.com/office/drawing/2014/chart" uri="{C3380CC4-5D6E-409C-BE32-E72D297353CC}">
              <c16:uniqueId val="{00000001-F4F0-49B3-A082-2B347D4A5008}"/>
            </c:ext>
          </c:extLst>
        </c:ser>
        <c:dLbls>
          <c:showLegendKey val="0"/>
          <c:showVal val="0"/>
          <c:showCatName val="0"/>
          <c:showSerName val="0"/>
          <c:showPercent val="0"/>
          <c:showBubbleSize val="0"/>
        </c:dLbls>
        <c:marker val="1"/>
        <c:smooth val="0"/>
        <c:axId val="76903552"/>
        <c:axId val="76905472"/>
      </c:lineChart>
      <c:dateAx>
        <c:axId val="76903552"/>
        <c:scaling>
          <c:orientation val="minMax"/>
        </c:scaling>
        <c:delete val="1"/>
        <c:axPos val="b"/>
        <c:numFmt formatCode="&quot;H&quot;yy" sourceLinked="1"/>
        <c:majorTickMark val="none"/>
        <c:minorTickMark val="none"/>
        <c:tickLblPos val="none"/>
        <c:crossAx val="76905472"/>
        <c:crosses val="autoZero"/>
        <c:auto val="1"/>
        <c:lblOffset val="100"/>
        <c:baseTimeUnit val="years"/>
      </c:dateAx>
      <c:valAx>
        <c:axId val="76905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69035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1" zoomScaleNormal="10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5" t="s">
        <v>0</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row>
    <row r="3" spans="1:78" ht="9.75" customHeight="1" x14ac:dyDescent="0.15">
      <c r="A3" s="2"/>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row>
    <row r="4" spans="1:78" ht="9.75" customHeight="1" x14ac:dyDescent="0.15">
      <c r="A4" s="2"/>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6" t="str">
        <f>データ!H6</f>
        <v>山形県　遊佐町</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7"/>
      <c r="AE6" s="47"/>
      <c r="AF6" s="47"/>
      <c r="AG6" s="47"/>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8" t="s">
        <v>1</v>
      </c>
      <c r="C7" s="49"/>
      <c r="D7" s="49"/>
      <c r="E7" s="49"/>
      <c r="F7" s="49"/>
      <c r="G7" s="49"/>
      <c r="H7" s="49"/>
      <c r="I7" s="48" t="s">
        <v>2</v>
      </c>
      <c r="J7" s="49"/>
      <c r="K7" s="49"/>
      <c r="L7" s="49"/>
      <c r="M7" s="49"/>
      <c r="N7" s="49"/>
      <c r="O7" s="50"/>
      <c r="P7" s="51" t="s">
        <v>3</v>
      </c>
      <c r="Q7" s="51"/>
      <c r="R7" s="51"/>
      <c r="S7" s="51"/>
      <c r="T7" s="51"/>
      <c r="U7" s="51"/>
      <c r="V7" s="51"/>
      <c r="W7" s="51" t="s">
        <v>4</v>
      </c>
      <c r="X7" s="51"/>
      <c r="Y7" s="51"/>
      <c r="Z7" s="51"/>
      <c r="AA7" s="51"/>
      <c r="AB7" s="51"/>
      <c r="AC7" s="51"/>
      <c r="AD7" s="51" t="s">
        <v>5</v>
      </c>
      <c r="AE7" s="51"/>
      <c r="AF7" s="51"/>
      <c r="AG7" s="51"/>
      <c r="AH7" s="51"/>
      <c r="AI7" s="51"/>
      <c r="AJ7" s="51"/>
      <c r="AK7" s="4"/>
      <c r="AL7" s="51" t="s">
        <v>6</v>
      </c>
      <c r="AM7" s="51"/>
      <c r="AN7" s="51"/>
      <c r="AO7" s="51"/>
      <c r="AP7" s="51"/>
      <c r="AQ7" s="51"/>
      <c r="AR7" s="51"/>
      <c r="AS7" s="51"/>
      <c r="AT7" s="48" t="s">
        <v>7</v>
      </c>
      <c r="AU7" s="49"/>
      <c r="AV7" s="49"/>
      <c r="AW7" s="49"/>
      <c r="AX7" s="49"/>
      <c r="AY7" s="49"/>
      <c r="AZ7" s="49"/>
      <c r="BA7" s="49"/>
      <c r="BB7" s="51" t="s">
        <v>8</v>
      </c>
      <c r="BC7" s="51"/>
      <c r="BD7" s="51"/>
      <c r="BE7" s="51"/>
      <c r="BF7" s="51"/>
      <c r="BG7" s="51"/>
      <c r="BH7" s="51"/>
      <c r="BI7" s="51"/>
      <c r="BJ7" s="3"/>
      <c r="BK7" s="3"/>
      <c r="BL7" s="5" t="s">
        <v>9</v>
      </c>
      <c r="BM7" s="6"/>
      <c r="BN7" s="6"/>
      <c r="BO7" s="6"/>
      <c r="BP7" s="6"/>
      <c r="BQ7" s="6"/>
      <c r="BR7" s="6"/>
      <c r="BS7" s="6"/>
      <c r="BT7" s="6"/>
      <c r="BU7" s="6"/>
      <c r="BV7" s="6"/>
      <c r="BW7" s="6"/>
      <c r="BX7" s="6"/>
      <c r="BY7" s="7"/>
    </row>
    <row r="8" spans="1:78" ht="18.75" customHeight="1" x14ac:dyDescent="0.15">
      <c r="A8" s="2"/>
      <c r="B8" s="57" t="str">
        <f>データ!$I$6</f>
        <v>法適用</v>
      </c>
      <c r="C8" s="58"/>
      <c r="D8" s="58"/>
      <c r="E8" s="58"/>
      <c r="F8" s="58"/>
      <c r="G8" s="58"/>
      <c r="H8" s="58"/>
      <c r="I8" s="57" t="str">
        <f>データ!$J$6</f>
        <v>水道事業</v>
      </c>
      <c r="J8" s="58"/>
      <c r="K8" s="58"/>
      <c r="L8" s="58"/>
      <c r="M8" s="58"/>
      <c r="N8" s="58"/>
      <c r="O8" s="59"/>
      <c r="P8" s="60" t="str">
        <f>データ!$K$6</f>
        <v>末端給水事業</v>
      </c>
      <c r="Q8" s="60"/>
      <c r="R8" s="60"/>
      <c r="S8" s="60"/>
      <c r="T8" s="60"/>
      <c r="U8" s="60"/>
      <c r="V8" s="60"/>
      <c r="W8" s="60" t="str">
        <f>データ!$L$6</f>
        <v>A7</v>
      </c>
      <c r="X8" s="60"/>
      <c r="Y8" s="60"/>
      <c r="Z8" s="60"/>
      <c r="AA8" s="60"/>
      <c r="AB8" s="60"/>
      <c r="AC8" s="60"/>
      <c r="AD8" s="60" t="str">
        <f>データ!$M$6</f>
        <v>非設置</v>
      </c>
      <c r="AE8" s="60"/>
      <c r="AF8" s="60"/>
      <c r="AG8" s="60"/>
      <c r="AH8" s="60"/>
      <c r="AI8" s="60"/>
      <c r="AJ8" s="60"/>
      <c r="AK8" s="4"/>
      <c r="AL8" s="61">
        <f>データ!$R$6</f>
        <v>13655</v>
      </c>
      <c r="AM8" s="61"/>
      <c r="AN8" s="61"/>
      <c r="AO8" s="61"/>
      <c r="AP8" s="61"/>
      <c r="AQ8" s="61"/>
      <c r="AR8" s="61"/>
      <c r="AS8" s="61"/>
      <c r="AT8" s="52">
        <f>データ!$S$6</f>
        <v>208.39</v>
      </c>
      <c r="AU8" s="53"/>
      <c r="AV8" s="53"/>
      <c r="AW8" s="53"/>
      <c r="AX8" s="53"/>
      <c r="AY8" s="53"/>
      <c r="AZ8" s="53"/>
      <c r="BA8" s="53"/>
      <c r="BB8" s="54">
        <f>データ!$T$6</f>
        <v>65.53</v>
      </c>
      <c r="BC8" s="54"/>
      <c r="BD8" s="54"/>
      <c r="BE8" s="54"/>
      <c r="BF8" s="54"/>
      <c r="BG8" s="54"/>
      <c r="BH8" s="54"/>
      <c r="BI8" s="54"/>
      <c r="BJ8" s="3"/>
      <c r="BK8" s="3"/>
      <c r="BL8" s="55" t="s">
        <v>10</v>
      </c>
      <c r="BM8" s="56"/>
      <c r="BN8" s="8" t="s">
        <v>11</v>
      </c>
      <c r="BO8" s="9"/>
      <c r="BP8" s="9"/>
      <c r="BQ8" s="9"/>
      <c r="BR8" s="9"/>
      <c r="BS8" s="9"/>
      <c r="BT8" s="9"/>
      <c r="BU8" s="9"/>
      <c r="BV8" s="9"/>
      <c r="BW8" s="9"/>
      <c r="BX8" s="9"/>
      <c r="BY8" s="10"/>
    </row>
    <row r="9" spans="1:78" ht="18.75" customHeight="1" x14ac:dyDescent="0.15">
      <c r="A9" s="2"/>
      <c r="B9" s="48" t="s">
        <v>12</v>
      </c>
      <c r="C9" s="49"/>
      <c r="D9" s="49"/>
      <c r="E9" s="49"/>
      <c r="F9" s="49"/>
      <c r="G9" s="49"/>
      <c r="H9" s="49"/>
      <c r="I9" s="48" t="s">
        <v>13</v>
      </c>
      <c r="J9" s="49"/>
      <c r="K9" s="49"/>
      <c r="L9" s="49"/>
      <c r="M9" s="49"/>
      <c r="N9" s="49"/>
      <c r="O9" s="50"/>
      <c r="P9" s="51" t="s">
        <v>14</v>
      </c>
      <c r="Q9" s="51"/>
      <c r="R9" s="51"/>
      <c r="S9" s="51"/>
      <c r="T9" s="51"/>
      <c r="U9" s="51"/>
      <c r="V9" s="51"/>
      <c r="W9" s="51" t="s">
        <v>15</v>
      </c>
      <c r="X9" s="51"/>
      <c r="Y9" s="51"/>
      <c r="Z9" s="51"/>
      <c r="AA9" s="51"/>
      <c r="AB9" s="51"/>
      <c r="AC9" s="51"/>
      <c r="AD9" s="2"/>
      <c r="AE9" s="2"/>
      <c r="AF9" s="2"/>
      <c r="AG9" s="2"/>
      <c r="AH9" s="4"/>
      <c r="AI9" s="4"/>
      <c r="AJ9" s="4"/>
      <c r="AK9" s="4"/>
      <c r="AL9" s="51" t="s">
        <v>16</v>
      </c>
      <c r="AM9" s="51"/>
      <c r="AN9" s="51"/>
      <c r="AO9" s="51"/>
      <c r="AP9" s="51"/>
      <c r="AQ9" s="51"/>
      <c r="AR9" s="51"/>
      <c r="AS9" s="51"/>
      <c r="AT9" s="48" t="s">
        <v>17</v>
      </c>
      <c r="AU9" s="49"/>
      <c r="AV9" s="49"/>
      <c r="AW9" s="49"/>
      <c r="AX9" s="49"/>
      <c r="AY9" s="49"/>
      <c r="AZ9" s="49"/>
      <c r="BA9" s="49"/>
      <c r="BB9" s="51" t="s">
        <v>18</v>
      </c>
      <c r="BC9" s="51"/>
      <c r="BD9" s="51"/>
      <c r="BE9" s="51"/>
      <c r="BF9" s="51"/>
      <c r="BG9" s="51"/>
      <c r="BH9" s="51"/>
      <c r="BI9" s="51"/>
      <c r="BJ9" s="3"/>
      <c r="BK9" s="3"/>
      <c r="BL9" s="62" t="s">
        <v>19</v>
      </c>
      <c r="BM9" s="63"/>
      <c r="BN9" s="11" t="s">
        <v>20</v>
      </c>
      <c r="BO9" s="12"/>
      <c r="BP9" s="12"/>
      <c r="BQ9" s="12"/>
      <c r="BR9" s="12"/>
      <c r="BS9" s="12"/>
      <c r="BT9" s="12"/>
      <c r="BU9" s="12"/>
      <c r="BV9" s="12"/>
      <c r="BW9" s="12"/>
      <c r="BX9" s="12"/>
      <c r="BY9" s="13"/>
    </row>
    <row r="10" spans="1:78" ht="18.75" customHeight="1" x14ac:dyDescent="0.15">
      <c r="A10" s="2"/>
      <c r="B10" s="52" t="str">
        <f>データ!$N$6</f>
        <v>-</v>
      </c>
      <c r="C10" s="53"/>
      <c r="D10" s="53"/>
      <c r="E10" s="53"/>
      <c r="F10" s="53"/>
      <c r="G10" s="53"/>
      <c r="H10" s="53"/>
      <c r="I10" s="52">
        <f>データ!$O$6</f>
        <v>66.87</v>
      </c>
      <c r="J10" s="53"/>
      <c r="K10" s="53"/>
      <c r="L10" s="53"/>
      <c r="M10" s="53"/>
      <c r="N10" s="53"/>
      <c r="O10" s="64"/>
      <c r="P10" s="54">
        <f>データ!$P$6</f>
        <v>98.33</v>
      </c>
      <c r="Q10" s="54"/>
      <c r="R10" s="54"/>
      <c r="S10" s="54"/>
      <c r="T10" s="54"/>
      <c r="U10" s="54"/>
      <c r="V10" s="54"/>
      <c r="W10" s="61">
        <f>データ!$Q$6</f>
        <v>5280</v>
      </c>
      <c r="X10" s="61"/>
      <c r="Y10" s="61"/>
      <c r="Z10" s="61"/>
      <c r="AA10" s="61"/>
      <c r="AB10" s="61"/>
      <c r="AC10" s="61"/>
      <c r="AD10" s="2"/>
      <c r="AE10" s="2"/>
      <c r="AF10" s="2"/>
      <c r="AG10" s="2"/>
      <c r="AH10" s="4"/>
      <c r="AI10" s="4"/>
      <c r="AJ10" s="4"/>
      <c r="AK10" s="4"/>
      <c r="AL10" s="61">
        <f>データ!$U$6</f>
        <v>13308</v>
      </c>
      <c r="AM10" s="61"/>
      <c r="AN10" s="61"/>
      <c r="AO10" s="61"/>
      <c r="AP10" s="61"/>
      <c r="AQ10" s="61"/>
      <c r="AR10" s="61"/>
      <c r="AS10" s="61"/>
      <c r="AT10" s="52">
        <f>データ!$V$6</f>
        <v>70.81</v>
      </c>
      <c r="AU10" s="53"/>
      <c r="AV10" s="53"/>
      <c r="AW10" s="53"/>
      <c r="AX10" s="53"/>
      <c r="AY10" s="53"/>
      <c r="AZ10" s="53"/>
      <c r="BA10" s="53"/>
      <c r="BB10" s="54">
        <f>データ!$W$6</f>
        <v>187.94</v>
      </c>
      <c r="BC10" s="54"/>
      <c r="BD10" s="54"/>
      <c r="BE10" s="54"/>
      <c r="BF10" s="54"/>
      <c r="BG10" s="54"/>
      <c r="BH10" s="54"/>
      <c r="BI10" s="54"/>
      <c r="BJ10" s="2"/>
      <c r="BK10" s="2"/>
      <c r="BL10" s="65" t="s">
        <v>21</v>
      </c>
      <c r="BM10" s="66"/>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9" t="s">
        <v>23</v>
      </c>
      <c r="BM11" s="79"/>
      <c r="BN11" s="79"/>
      <c r="BO11" s="79"/>
      <c r="BP11" s="79"/>
      <c r="BQ11" s="79"/>
      <c r="BR11" s="79"/>
      <c r="BS11" s="79"/>
      <c r="BT11" s="79"/>
      <c r="BU11" s="79"/>
      <c r="BV11" s="79"/>
      <c r="BW11" s="79"/>
      <c r="BX11" s="79"/>
      <c r="BY11" s="79"/>
      <c r="BZ11" s="7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9"/>
      <c r="BM12" s="79"/>
      <c r="BN12" s="79"/>
      <c r="BO12" s="79"/>
      <c r="BP12" s="79"/>
      <c r="BQ12" s="79"/>
      <c r="BR12" s="79"/>
      <c r="BS12" s="79"/>
      <c r="BT12" s="79"/>
      <c r="BU12" s="79"/>
      <c r="BV12" s="79"/>
      <c r="BW12" s="79"/>
      <c r="BX12" s="79"/>
      <c r="BY12" s="79"/>
      <c r="BZ12" s="7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80"/>
      <c r="BM13" s="80"/>
      <c r="BN13" s="80"/>
      <c r="BO13" s="80"/>
      <c r="BP13" s="80"/>
      <c r="BQ13" s="80"/>
      <c r="BR13" s="80"/>
      <c r="BS13" s="80"/>
      <c r="BT13" s="80"/>
      <c r="BU13" s="80"/>
      <c r="BV13" s="80"/>
      <c r="BW13" s="80"/>
      <c r="BX13" s="80"/>
      <c r="BY13" s="80"/>
      <c r="BZ13" s="80"/>
    </row>
    <row r="14" spans="1:78" ht="13.5" customHeight="1" x14ac:dyDescent="0.15">
      <c r="A14" s="2"/>
      <c r="B14" s="81" t="s">
        <v>24</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3"/>
      <c r="BK14" s="2"/>
      <c r="BL14" s="67" t="s">
        <v>25</v>
      </c>
      <c r="BM14" s="68"/>
      <c r="BN14" s="68"/>
      <c r="BO14" s="68"/>
      <c r="BP14" s="68"/>
      <c r="BQ14" s="68"/>
      <c r="BR14" s="68"/>
      <c r="BS14" s="68"/>
      <c r="BT14" s="68"/>
      <c r="BU14" s="68"/>
      <c r="BV14" s="68"/>
      <c r="BW14" s="68"/>
      <c r="BX14" s="68"/>
      <c r="BY14" s="68"/>
      <c r="BZ14" s="69"/>
    </row>
    <row r="15" spans="1:78" ht="13.5" customHeight="1" x14ac:dyDescent="0.15">
      <c r="A15" s="2"/>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6"/>
      <c r="BK15" s="2"/>
      <c r="BL15" s="70"/>
      <c r="BM15" s="71"/>
      <c r="BN15" s="71"/>
      <c r="BO15" s="71"/>
      <c r="BP15" s="71"/>
      <c r="BQ15" s="71"/>
      <c r="BR15" s="71"/>
      <c r="BS15" s="71"/>
      <c r="BT15" s="71"/>
      <c r="BU15" s="71"/>
      <c r="BV15" s="71"/>
      <c r="BW15" s="71"/>
      <c r="BX15" s="71"/>
      <c r="BY15" s="71"/>
      <c r="BZ15" s="72"/>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3" t="s">
        <v>111</v>
      </c>
      <c r="BM16" s="74"/>
      <c r="BN16" s="74"/>
      <c r="BO16" s="74"/>
      <c r="BP16" s="74"/>
      <c r="BQ16" s="74"/>
      <c r="BR16" s="74"/>
      <c r="BS16" s="74"/>
      <c r="BT16" s="74"/>
      <c r="BU16" s="74"/>
      <c r="BV16" s="74"/>
      <c r="BW16" s="74"/>
      <c r="BX16" s="74"/>
      <c r="BY16" s="74"/>
      <c r="BZ16" s="75"/>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3"/>
      <c r="BM17" s="74"/>
      <c r="BN17" s="74"/>
      <c r="BO17" s="74"/>
      <c r="BP17" s="74"/>
      <c r="BQ17" s="74"/>
      <c r="BR17" s="74"/>
      <c r="BS17" s="74"/>
      <c r="BT17" s="74"/>
      <c r="BU17" s="74"/>
      <c r="BV17" s="74"/>
      <c r="BW17" s="74"/>
      <c r="BX17" s="74"/>
      <c r="BY17" s="74"/>
      <c r="BZ17" s="75"/>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3"/>
      <c r="BM18" s="74"/>
      <c r="BN18" s="74"/>
      <c r="BO18" s="74"/>
      <c r="BP18" s="74"/>
      <c r="BQ18" s="74"/>
      <c r="BR18" s="74"/>
      <c r="BS18" s="74"/>
      <c r="BT18" s="74"/>
      <c r="BU18" s="74"/>
      <c r="BV18" s="74"/>
      <c r="BW18" s="74"/>
      <c r="BX18" s="74"/>
      <c r="BY18" s="74"/>
      <c r="BZ18" s="75"/>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3"/>
      <c r="BM19" s="74"/>
      <c r="BN19" s="74"/>
      <c r="BO19" s="74"/>
      <c r="BP19" s="74"/>
      <c r="BQ19" s="74"/>
      <c r="BR19" s="74"/>
      <c r="BS19" s="74"/>
      <c r="BT19" s="74"/>
      <c r="BU19" s="74"/>
      <c r="BV19" s="74"/>
      <c r="BW19" s="74"/>
      <c r="BX19" s="74"/>
      <c r="BY19" s="74"/>
      <c r="BZ19" s="75"/>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3"/>
      <c r="BM20" s="74"/>
      <c r="BN20" s="74"/>
      <c r="BO20" s="74"/>
      <c r="BP20" s="74"/>
      <c r="BQ20" s="74"/>
      <c r="BR20" s="74"/>
      <c r="BS20" s="74"/>
      <c r="BT20" s="74"/>
      <c r="BU20" s="74"/>
      <c r="BV20" s="74"/>
      <c r="BW20" s="74"/>
      <c r="BX20" s="74"/>
      <c r="BY20" s="74"/>
      <c r="BZ20" s="75"/>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3"/>
      <c r="BM21" s="74"/>
      <c r="BN21" s="74"/>
      <c r="BO21" s="74"/>
      <c r="BP21" s="74"/>
      <c r="BQ21" s="74"/>
      <c r="BR21" s="74"/>
      <c r="BS21" s="74"/>
      <c r="BT21" s="74"/>
      <c r="BU21" s="74"/>
      <c r="BV21" s="74"/>
      <c r="BW21" s="74"/>
      <c r="BX21" s="74"/>
      <c r="BY21" s="74"/>
      <c r="BZ21" s="75"/>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3"/>
      <c r="BM22" s="74"/>
      <c r="BN22" s="74"/>
      <c r="BO22" s="74"/>
      <c r="BP22" s="74"/>
      <c r="BQ22" s="74"/>
      <c r="BR22" s="74"/>
      <c r="BS22" s="74"/>
      <c r="BT22" s="74"/>
      <c r="BU22" s="74"/>
      <c r="BV22" s="74"/>
      <c r="BW22" s="74"/>
      <c r="BX22" s="74"/>
      <c r="BY22" s="74"/>
      <c r="BZ22" s="75"/>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3"/>
      <c r="BM23" s="74"/>
      <c r="BN23" s="74"/>
      <c r="BO23" s="74"/>
      <c r="BP23" s="74"/>
      <c r="BQ23" s="74"/>
      <c r="BR23" s="74"/>
      <c r="BS23" s="74"/>
      <c r="BT23" s="74"/>
      <c r="BU23" s="74"/>
      <c r="BV23" s="74"/>
      <c r="BW23" s="74"/>
      <c r="BX23" s="74"/>
      <c r="BY23" s="74"/>
      <c r="BZ23" s="75"/>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3"/>
      <c r="BM24" s="74"/>
      <c r="BN24" s="74"/>
      <c r="BO24" s="74"/>
      <c r="BP24" s="74"/>
      <c r="BQ24" s="74"/>
      <c r="BR24" s="74"/>
      <c r="BS24" s="74"/>
      <c r="BT24" s="74"/>
      <c r="BU24" s="74"/>
      <c r="BV24" s="74"/>
      <c r="BW24" s="74"/>
      <c r="BX24" s="74"/>
      <c r="BY24" s="74"/>
      <c r="BZ24" s="75"/>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3"/>
      <c r="BM25" s="74"/>
      <c r="BN25" s="74"/>
      <c r="BO25" s="74"/>
      <c r="BP25" s="74"/>
      <c r="BQ25" s="74"/>
      <c r="BR25" s="74"/>
      <c r="BS25" s="74"/>
      <c r="BT25" s="74"/>
      <c r="BU25" s="74"/>
      <c r="BV25" s="74"/>
      <c r="BW25" s="74"/>
      <c r="BX25" s="74"/>
      <c r="BY25" s="74"/>
      <c r="BZ25" s="75"/>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3"/>
      <c r="BM26" s="74"/>
      <c r="BN26" s="74"/>
      <c r="BO26" s="74"/>
      <c r="BP26" s="74"/>
      <c r="BQ26" s="74"/>
      <c r="BR26" s="74"/>
      <c r="BS26" s="74"/>
      <c r="BT26" s="74"/>
      <c r="BU26" s="74"/>
      <c r="BV26" s="74"/>
      <c r="BW26" s="74"/>
      <c r="BX26" s="74"/>
      <c r="BY26" s="74"/>
      <c r="BZ26" s="75"/>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3"/>
      <c r="BM27" s="74"/>
      <c r="BN27" s="74"/>
      <c r="BO27" s="74"/>
      <c r="BP27" s="74"/>
      <c r="BQ27" s="74"/>
      <c r="BR27" s="74"/>
      <c r="BS27" s="74"/>
      <c r="BT27" s="74"/>
      <c r="BU27" s="74"/>
      <c r="BV27" s="74"/>
      <c r="BW27" s="74"/>
      <c r="BX27" s="74"/>
      <c r="BY27" s="74"/>
      <c r="BZ27" s="75"/>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3"/>
      <c r="BM28" s="74"/>
      <c r="BN28" s="74"/>
      <c r="BO28" s="74"/>
      <c r="BP28" s="74"/>
      <c r="BQ28" s="74"/>
      <c r="BR28" s="74"/>
      <c r="BS28" s="74"/>
      <c r="BT28" s="74"/>
      <c r="BU28" s="74"/>
      <c r="BV28" s="74"/>
      <c r="BW28" s="74"/>
      <c r="BX28" s="74"/>
      <c r="BY28" s="74"/>
      <c r="BZ28" s="75"/>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3"/>
      <c r="BM29" s="74"/>
      <c r="BN29" s="74"/>
      <c r="BO29" s="74"/>
      <c r="BP29" s="74"/>
      <c r="BQ29" s="74"/>
      <c r="BR29" s="74"/>
      <c r="BS29" s="74"/>
      <c r="BT29" s="74"/>
      <c r="BU29" s="74"/>
      <c r="BV29" s="74"/>
      <c r="BW29" s="74"/>
      <c r="BX29" s="74"/>
      <c r="BY29" s="74"/>
      <c r="BZ29" s="75"/>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3"/>
      <c r="BM30" s="74"/>
      <c r="BN30" s="74"/>
      <c r="BO30" s="74"/>
      <c r="BP30" s="74"/>
      <c r="BQ30" s="74"/>
      <c r="BR30" s="74"/>
      <c r="BS30" s="74"/>
      <c r="BT30" s="74"/>
      <c r="BU30" s="74"/>
      <c r="BV30" s="74"/>
      <c r="BW30" s="74"/>
      <c r="BX30" s="74"/>
      <c r="BY30" s="74"/>
      <c r="BZ30" s="75"/>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3"/>
      <c r="BM31" s="74"/>
      <c r="BN31" s="74"/>
      <c r="BO31" s="74"/>
      <c r="BP31" s="74"/>
      <c r="BQ31" s="74"/>
      <c r="BR31" s="74"/>
      <c r="BS31" s="74"/>
      <c r="BT31" s="74"/>
      <c r="BU31" s="74"/>
      <c r="BV31" s="74"/>
      <c r="BW31" s="74"/>
      <c r="BX31" s="74"/>
      <c r="BY31" s="74"/>
      <c r="BZ31" s="75"/>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3"/>
      <c r="BM32" s="74"/>
      <c r="BN32" s="74"/>
      <c r="BO32" s="74"/>
      <c r="BP32" s="74"/>
      <c r="BQ32" s="74"/>
      <c r="BR32" s="74"/>
      <c r="BS32" s="74"/>
      <c r="BT32" s="74"/>
      <c r="BU32" s="74"/>
      <c r="BV32" s="74"/>
      <c r="BW32" s="74"/>
      <c r="BX32" s="74"/>
      <c r="BY32" s="74"/>
      <c r="BZ32" s="75"/>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3"/>
      <c r="BM33" s="74"/>
      <c r="BN33" s="74"/>
      <c r="BO33" s="74"/>
      <c r="BP33" s="74"/>
      <c r="BQ33" s="74"/>
      <c r="BR33" s="74"/>
      <c r="BS33" s="74"/>
      <c r="BT33" s="74"/>
      <c r="BU33" s="74"/>
      <c r="BV33" s="74"/>
      <c r="BW33" s="74"/>
      <c r="BX33" s="74"/>
      <c r="BY33" s="74"/>
      <c r="BZ33" s="75"/>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3"/>
      <c r="BM34" s="74"/>
      <c r="BN34" s="74"/>
      <c r="BO34" s="74"/>
      <c r="BP34" s="74"/>
      <c r="BQ34" s="74"/>
      <c r="BR34" s="74"/>
      <c r="BS34" s="74"/>
      <c r="BT34" s="74"/>
      <c r="BU34" s="74"/>
      <c r="BV34" s="74"/>
      <c r="BW34" s="74"/>
      <c r="BX34" s="74"/>
      <c r="BY34" s="74"/>
      <c r="BZ34" s="75"/>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3"/>
      <c r="BM35" s="74"/>
      <c r="BN35" s="74"/>
      <c r="BO35" s="74"/>
      <c r="BP35" s="74"/>
      <c r="BQ35" s="74"/>
      <c r="BR35" s="74"/>
      <c r="BS35" s="74"/>
      <c r="BT35" s="74"/>
      <c r="BU35" s="74"/>
      <c r="BV35" s="74"/>
      <c r="BW35" s="74"/>
      <c r="BX35" s="74"/>
      <c r="BY35" s="74"/>
      <c r="BZ35" s="75"/>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3"/>
      <c r="BM36" s="74"/>
      <c r="BN36" s="74"/>
      <c r="BO36" s="74"/>
      <c r="BP36" s="74"/>
      <c r="BQ36" s="74"/>
      <c r="BR36" s="74"/>
      <c r="BS36" s="74"/>
      <c r="BT36" s="74"/>
      <c r="BU36" s="74"/>
      <c r="BV36" s="74"/>
      <c r="BW36" s="74"/>
      <c r="BX36" s="74"/>
      <c r="BY36" s="74"/>
      <c r="BZ36" s="75"/>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3"/>
      <c r="BM37" s="74"/>
      <c r="BN37" s="74"/>
      <c r="BO37" s="74"/>
      <c r="BP37" s="74"/>
      <c r="BQ37" s="74"/>
      <c r="BR37" s="74"/>
      <c r="BS37" s="74"/>
      <c r="BT37" s="74"/>
      <c r="BU37" s="74"/>
      <c r="BV37" s="74"/>
      <c r="BW37" s="74"/>
      <c r="BX37" s="74"/>
      <c r="BY37" s="74"/>
      <c r="BZ37" s="75"/>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3"/>
      <c r="BM38" s="74"/>
      <c r="BN38" s="74"/>
      <c r="BO38" s="74"/>
      <c r="BP38" s="74"/>
      <c r="BQ38" s="74"/>
      <c r="BR38" s="74"/>
      <c r="BS38" s="74"/>
      <c r="BT38" s="74"/>
      <c r="BU38" s="74"/>
      <c r="BV38" s="74"/>
      <c r="BW38" s="74"/>
      <c r="BX38" s="74"/>
      <c r="BY38" s="74"/>
      <c r="BZ38" s="75"/>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3"/>
      <c r="BM39" s="74"/>
      <c r="BN39" s="74"/>
      <c r="BO39" s="74"/>
      <c r="BP39" s="74"/>
      <c r="BQ39" s="74"/>
      <c r="BR39" s="74"/>
      <c r="BS39" s="74"/>
      <c r="BT39" s="74"/>
      <c r="BU39" s="74"/>
      <c r="BV39" s="74"/>
      <c r="BW39" s="74"/>
      <c r="BX39" s="74"/>
      <c r="BY39" s="74"/>
      <c r="BZ39" s="75"/>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3"/>
      <c r="BM40" s="74"/>
      <c r="BN40" s="74"/>
      <c r="BO40" s="74"/>
      <c r="BP40" s="74"/>
      <c r="BQ40" s="74"/>
      <c r="BR40" s="74"/>
      <c r="BS40" s="74"/>
      <c r="BT40" s="74"/>
      <c r="BU40" s="74"/>
      <c r="BV40" s="74"/>
      <c r="BW40" s="74"/>
      <c r="BX40" s="74"/>
      <c r="BY40" s="74"/>
      <c r="BZ40" s="75"/>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3"/>
      <c r="BM41" s="74"/>
      <c r="BN41" s="74"/>
      <c r="BO41" s="74"/>
      <c r="BP41" s="74"/>
      <c r="BQ41" s="74"/>
      <c r="BR41" s="74"/>
      <c r="BS41" s="74"/>
      <c r="BT41" s="74"/>
      <c r="BU41" s="74"/>
      <c r="BV41" s="74"/>
      <c r="BW41" s="74"/>
      <c r="BX41" s="74"/>
      <c r="BY41" s="74"/>
      <c r="BZ41" s="75"/>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3"/>
      <c r="BM42" s="74"/>
      <c r="BN42" s="74"/>
      <c r="BO42" s="74"/>
      <c r="BP42" s="74"/>
      <c r="BQ42" s="74"/>
      <c r="BR42" s="74"/>
      <c r="BS42" s="74"/>
      <c r="BT42" s="74"/>
      <c r="BU42" s="74"/>
      <c r="BV42" s="74"/>
      <c r="BW42" s="74"/>
      <c r="BX42" s="74"/>
      <c r="BY42" s="74"/>
      <c r="BZ42" s="75"/>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3"/>
      <c r="BM43" s="74"/>
      <c r="BN43" s="74"/>
      <c r="BO43" s="74"/>
      <c r="BP43" s="74"/>
      <c r="BQ43" s="74"/>
      <c r="BR43" s="74"/>
      <c r="BS43" s="74"/>
      <c r="BT43" s="74"/>
      <c r="BU43" s="74"/>
      <c r="BV43" s="74"/>
      <c r="BW43" s="74"/>
      <c r="BX43" s="74"/>
      <c r="BY43" s="74"/>
      <c r="BZ43" s="75"/>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3"/>
      <c r="BM44" s="74"/>
      <c r="BN44" s="74"/>
      <c r="BO44" s="74"/>
      <c r="BP44" s="74"/>
      <c r="BQ44" s="74"/>
      <c r="BR44" s="74"/>
      <c r="BS44" s="74"/>
      <c r="BT44" s="74"/>
      <c r="BU44" s="74"/>
      <c r="BV44" s="74"/>
      <c r="BW44" s="74"/>
      <c r="BX44" s="74"/>
      <c r="BY44" s="74"/>
      <c r="BZ44" s="75"/>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7" t="s">
        <v>26</v>
      </c>
      <c r="BM45" s="68"/>
      <c r="BN45" s="68"/>
      <c r="BO45" s="68"/>
      <c r="BP45" s="68"/>
      <c r="BQ45" s="68"/>
      <c r="BR45" s="68"/>
      <c r="BS45" s="68"/>
      <c r="BT45" s="68"/>
      <c r="BU45" s="68"/>
      <c r="BV45" s="68"/>
      <c r="BW45" s="68"/>
      <c r="BX45" s="68"/>
      <c r="BY45" s="68"/>
      <c r="BZ45" s="69"/>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0"/>
      <c r="BM46" s="71"/>
      <c r="BN46" s="71"/>
      <c r="BO46" s="71"/>
      <c r="BP46" s="71"/>
      <c r="BQ46" s="71"/>
      <c r="BR46" s="71"/>
      <c r="BS46" s="71"/>
      <c r="BT46" s="71"/>
      <c r="BU46" s="71"/>
      <c r="BV46" s="71"/>
      <c r="BW46" s="71"/>
      <c r="BX46" s="71"/>
      <c r="BY46" s="71"/>
      <c r="BZ46" s="72"/>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3" t="s">
        <v>113</v>
      </c>
      <c r="BM47" s="74"/>
      <c r="BN47" s="74"/>
      <c r="BO47" s="74"/>
      <c r="BP47" s="74"/>
      <c r="BQ47" s="74"/>
      <c r="BR47" s="74"/>
      <c r="BS47" s="74"/>
      <c r="BT47" s="74"/>
      <c r="BU47" s="74"/>
      <c r="BV47" s="74"/>
      <c r="BW47" s="74"/>
      <c r="BX47" s="74"/>
      <c r="BY47" s="74"/>
      <c r="BZ47" s="75"/>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3"/>
      <c r="BM48" s="74"/>
      <c r="BN48" s="74"/>
      <c r="BO48" s="74"/>
      <c r="BP48" s="74"/>
      <c r="BQ48" s="74"/>
      <c r="BR48" s="74"/>
      <c r="BS48" s="74"/>
      <c r="BT48" s="74"/>
      <c r="BU48" s="74"/>
      <c r="BV48" s="74"/>
      <c r="BW48" s="74"/>
      <c r="BX48" s="74"/>
      <c r="BY48" s="74"/>
      <c r="BZ48" s="75"/>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3"/>
      <c r="BM49" s="74"/>
      <c r="BN49" s="74"/>
      <c r="BO49" s="74"/>
      <c r="BP49" s="74"/>
      <c r="BQ49" s="74"/>
      <c r="BR49" s="74"/>
      <c r="BS49" s="74"/>
      <c r="BT49" s="74"/>
      <c r="BU49" s="74"/>
      <c r="BV49" s="74"/>
      <c r="BW49" s="74"/>
      <c r="BX49" s="74"/>
      <c r="BY49" s="74"/>
      <c r="BZ49" s="75"/>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3"/>
      <c r="BM50" s="74"/>
      <c r="BN50" s="74"/>
      <c r="BO50" s="74"/>
      <c r="BP50" s="74"/>
      <c r="BQ50" s="74"/>
      <c r="BR50" s="74"/>
      <c r="BS50" s="74"/>
      <c r="BT50" s="74"/>
      <c r="BU50" s="74"/>
      <c r="BV50" s="74"/>
      <c r="BW50" s="74"/>
      <c r="BX50" s="74"/>
      <c r="BY50" s="74"/>
      <c r="BZ50" s="75"/>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3"/>
      <c r="BM51" s="74"/>
      <c r="BN51" s="74"/>
      <c r="BO51" s="74"/>
      <c r="BP51" s="74"/>
      <c r="BQ51" s="74"/>
      <c r="BR51" s="74"/>
      <c r="BS51" s="74"/>
      <c r="BT51" s="74"/>
      <c r="BU51" s="74"/>
      <c r="BV51" s="74"/>
      <c r="BW51" s="74"/>
      <c r="BX51" s="74"/>
      <c r="BY51" s="74"/>
      <c r="BZ51" s="75"/>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3"/>
      <c r="BM52" s="74"/>
      <c r="BN52" s="74"/>
      <c r="BO52" s="74"/>
      <c r="BP52" s="74"/>
      <c r="BQ52" s="74"/>
      <c r="BR52" s="74"/>
      <c r="BS52" s="74"/>
      <c r="BT52" s="74"/>
      <c r="BU52" s="74"/>
      <c r="BV52" s="74"/>
      <c r="BW52" s="74"/>
      <c r="BX52" s="74"/>
      <c r="BY52" s="74"/>
      <c r="BZ52" s="75"/>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3"/>
      <c r="BM53" s="74"/>
      <c r="BN53" s="74"/>
      <c r="BO53" s="74"/>
      <c r="BP53" s="74"/>
      <c r="BQ53" s="74"/>
      <c r="BR53" s="74"/>
      <c r="BS53" s="74"/>
      <c r="BT53" s="74"/>
      <c r="BU53" s="74"/>
      <c r="BV53" s="74"/>
      <c r="BW53" s="74"/>
      <c r="BX53" s="74"/>
      <c r="BY53" s="74"/>
      <c r="BZ53" s="75"/>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3"/>
      <c r="BM54" s="74"/>
      <c r="BN54" s="74"/>
      <c r="BO54" s="74"/>
      <c r="BP54" s="74"/>
      <c r="BQ54" s="74"/>
      <c r="BR54" s="74"/>
      <c r="BS54" s="74"/>
      <c r="BT54" s="74"/>
      <c r="BU54" s="74"/>
      <c r="BV54" s="74"/>
      <c r="BW54" s="74"/>
      <c r="BX54" s="74"/>
      <c r="BY54" s="74"/>
      <c r="BZ54" s="75"/>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3"/>
      <c r="BM55" s="74"/>
      <c r="BN55" s="74"/>
      <c r="BO55" s="74"/>
      <c r="BP55" s="74"/>
      <c r="BQ55" s="74"/>
      <c r="BR55" s="74"/>
      <c r="BS55" s="74"/>
      <c r="BT55" s="74"/>
      <c r="BU55" s="74"/>
      <c r="BV55" s="74"/>
      <c r="BW55" s="74"/>
      <c r="BX55" s="74"/>
      <c r="BY55" s="74"/>
      <c r="BZ55" s="75"/>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3"/>
      <c r="BM56" s="74"/>
      <c r="BN56" s="74"/>
      <c r="BO56" s="74"/>
      <c r="BP56" s="74"/>
      <c r="BQ56" s="74"/>
      <c r="BR56" s="74"/>
      <c r="BS56" s="74"/>
      <c r="BT56" s="74"/>
      <c r="BU56" s="74"/>
      <c r="BV56" s="74"/>
      <c r="BW56" s="74"/>
      <c r="BX56" s="74"/>
      <c r="BY56" s="74"/>
      <c r="BZ56" s="75"/>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3"/>
      <c r="BM57" s="74"/>
      <c r="BN57" s="74"/>
      <c r="BO57" s="74"/>
      <c r="BP57" s="74"/>
      <c r="BQ57" s="74"/>
      <c r="BR57" s="74"/>
      <c r="BS57" s="74"/>
      <c r="BT57" s="74"/>
      <c r="BU57" s="74"/>
      <c r="BV57" s="74"/>
      <c r="BW57" s="74"/>
      <c r="BX57" s="74"/>
      <c r="BY57" s="74"/>
      <c r="BZ57" s="75"/>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3"/>
      <c r="BM58" s="74"/>
      <c r="BN58" s="74"/>
      <c r="BO58" s="74"/>
      <c r="BP58" s="74"/>
      <c r="BQ58" s="74"/>
      <c r="BR58" s="74"/>
      <c r="BS58" s="74"/>
      <c r="BT58" s="74"/>
      <c r="BU58" s="74"/>
      <c r="BV58" s="74"/>
      <c r="BW58" s="74"/>
      <c r="BX58" s="74"/>
      <c r="BY58" s="74"/>
      <c r="BZ58" s="7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3"/>
      <c r="BM59" s="74"/>
      <c r="BN59" s="74"/>
      <c r="BO59" s="74"/>
      <c r="BP59" s="74"/>
      <c r="BQ59" s="74"/>
      <c r="BR59" s="74"/>
      <c r="BS59" s="74"/>
      <c r="BT59" s="74"/>
      <c r="BU59" s="74"/>
      <c r="BV59" s="74"/>
      <c r="BW59" s="74"/>
      <c r="BX59" s="74"/>
      <c r="BY59" s="74"/>
      <c r="BZ59" s="75"/>
    </row>
    <row r="60" spans="1:78" ht="13.5" customHeight="1" x14ac:dyDescent="0.15">
      <c r="A60" s="2"/>
      <c r="B60" s="84" t="s">
        <v>27</v>
      </c>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6"/>
      <c r="BK60" s="2"/>
      <c r="BL60" s="73"/>
      <c r="BM60" s="74"/>
      <c r="BN60" s="74"/>
      <c r="BO60" s="74"/>
      <c r="BP60" s="74"/>
      <c r="BQ60" s="74"/>
      <c r="BR60" s="74"/>
      <c r="BS60" s="74"/>
      <c r="BT60" s="74"/>
      <c r="BU60" s="74"/>
      <c r="BV60" s="74"/>
      <c r="BW60" s="74"/>
      <c r="BX60" s="74"/>
      <c r="BY60" s="74"/>
      <c r="BZ60" s="75"/>
    </row>
    <row r="61" spans="1:78" ht="13.5" customHeight="1" x14ac:dyDescent="0.15">
      <c r="A61" s="2"/>
      <c r="B61" s="84"/>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6"/>
      <c r="BK61" s="2"/>
      <c r="BL61" s="73"/>
      <c r="BM61" s="74"/>
      <c r="BN61" s="74"/>
      <c r="BO61" s="74"/>
      <c r="BP61" s="74"/>
      <c r="BQ61" s="74"/>
      <c r="BR61" s="74"/>
      <c r="BS61" s="74"/>
      <c r="BT61" s="74"/>
      <c r="BU61" s="74"/>
      <c r="BV61" s="74"/>
      <c r="BW61" s="74"/>
      <c r="BX61" s="74"/>
      <c r="BY61" s="74"/>
      <c r="BZ61" s="75"/>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3"/>
      <c r="BM62" s="74"/>
      <c r="BN62" s="74"/>
      <c r="BO62" s="74"/>
      <c r="BP62" s="74"/>
      <c r="BQ62" s="74"/>
      <c r="BR62" s="74"/>
      <c r="BS62" s="74"/>
      <c r="BT62" s="74"/>
      <c r="BU62" s="74"/>
      <c r="BV62" s="74"/>
      <c r="BW62" s="74"/>
      <c r="BX62" s="74"/>
      <c r="BY62" s="74"/>
      <c r="BZ62" s="75"/>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3"/>
      <c r="BM63" s="74"/>
      <c r="BN63" s="74"/>
      <c r="BO63" s="74"/>
      <c r="BP63" s="74"/>
      <c r="BQ63" s="74"/>
      <c r="BR63" s="74"/>
      <c r="BS63" s="74"/>
      <c r="BT63" s="74"/>
      <c r="BU63" s="74"/>
      <c r="BV63" s="74"/>
      <c r="BW63" s="74"/>
      <c r="BX63" s="74"/>
      <c r="BY63" s="74"/>
      <c r="BZ63" s="75"/>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7" t="s">
        <v>28</v>
      </c>
      <c r="BM64" s="68"/>
      <c r="BN64" s="68"/>
      <c r="BO64" s="68"/>
      <c r="BP64" s="68"/>
      <c r="BQ64" s="68"/>
      <c r="BR64" s="68"/>
      <c r="BS64" s="68"/>
      <c r="BT64" s="68"/>
      <c r="BU64" s="68"/>
      <c r="BV64" s="68"/>
      <c r="BW64" s="68"/>
      <c r="BX64" s="68"/>
      <c r="BY64" s="68"/>
      <c r="BZ64" s="69"/>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0"/>
      <c r="BM65" s="71"/>
      <c r="BN65" s="71"/>
      <c r="BO65" s="71"/>
      <c r="BP65" s="71"/>
      <c r="BQ65" s="71"/>
      <c r="BR65" s="71"/>
      <c r="BS65" s="71"/>
      <c r="BT65" s="71"/>
      <c r="BU65" s="71"/>
      <c r="BV65" s="71"/>
      <c r="BW65" s="71"/>
      <c r="BX65" s="71"/>
      <c r="BY65" s="71"/>
      <c r="BZ65" s="72"/>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3" t="s">
        <v>112</v>
      </c>
      <c r="BM66" s="74"/>
      <c r="BN66" s="74"/>
      <c r="BO66" s="74"/>
      <c r="BP66" s="74"/>
      <c r="BQ66" s="74"/>
      <c r="BR66" s="74"/>
      <c r="BS66" s="74"/>
      <c r="BT66" s="74"/>
      <c r="BU66" s="74"/>
      <c r="BV66" s="74"/>
      <c r="BW66" s="74"/>
      <c r="BX66" s="74"/>
      <c r="BY66" s="74"/>
      <c r="BZ66" s="75"/>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3"/>
      <c r="BM67" s="74"/>
      <c r="BN67" s="74"/>
      <c r="BO67" s="74"/>
      <c r="BP67" s="74"/>
      <c r="BQ67" s="74"/>
      <c r="BR67" s="74"/>
      <c r="BS67" s="74"/>
      <c r="BT67" s="74"/>
      <c r="BU67" s="74"/>
      <c r="BV67" s="74"/>
      <c r="BW67" s="74"/>
      <c r="BX67" s="74"/>
      <c r="BY67" s="74"/>
      <c r="BZ67" s="75"/>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3"/>
      <c r="BM68" s="74"/>
      <c r="BN68" s="74"/>
      <c r="BO68" s="74"/>
      <c r="BP68" s="74"/>
      <c r="BQ68" s="74"/>
      <c r="BR68" s="74"/>
      <c r="BS68" s="74"/>
      <c r="BT68" s="74"/>
      <c r="BU68" s="74"/>
      <c r="BV68" s="74"/>
      <c r="BW68" s="74"/>
      <c r="BX68" s="74"/>
      <c r="BY68" s="74"/>
      <c r="BZ68" s="75"/>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3"/>
      <c r="BM69" s="74"/>
      <c r="BN69" s="74"/>
      <c r="BO69" s="74"/>
      <c r="BP69" s="74"/>
      <c r="BQ69" s="74"/>
      <c r="BR69" s="74"/>
      <c r="BS69" s="74"/>
      <c r="BT69" s="74"/>
      <c r="BU69" s="74"/>
      <c r="BV69" s="74"/>
      <c r="BW69" s="74"/>
      <c r="BX69" s="74"/>
      <c r="BY69" s="74"/>
      <c r="BZ69" s="75"/>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3"/>
      <c r="BM70" s="74"/>
      <c r="BN70" s="74"/>
      <c r="BO70" s="74"/>
      <c r="BP70" s="74"/>
      <c r="BQ70" s="74"/>
      <c r="BR70" s="74"/>
      <c r="BS70" s="74"/>
      <c r="BT70" s="74"/>
      <c r="BU70" s="74"/>
      <c r="BV70" s="74"/>
      <c r="BW70" s="74"/>
      <c r="BX70" s="74"/>
      <c r="BY70" s="74"/>
      <c r="BZ70" s="75"/>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3"/>
      <c r="BM71" s="74"/>
      <c r="BN71" s="74"/>
      <c r="BO71" s="74"/>
      <c r="BP71" s="74"/>
      <c r="BQ71" s="74"/>
      <c r="BR71" s="74"/>
      <c r="BS71" s="74"/>
      <c r="BT71" s="74"/>
      <c r="BU71" s="74"/>
      <c r="BV71" s="74"/>
      <c r="BW71" s="74"/>
      <c r="BX71" s="74"/>
      <c r="BY71" s="74"/>
      <c r="BZ71" s="75"/>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3"/>
      <c r="BM72" s="74"/>
      <c r="BN72" s="74"/>
      <c r="BO72" s="74"/>
      <c r="BP72" s="74"/>
      <c r="BQ72" s="74"/>
      <c r="BR72" s="74"/>
      <c r="BS72" s="74"/>
      <c r="BT72" s="74"/>
      <c r="BU72" s="74"/>
      <c r="BV72" s="74"/>
      <c r="BW72" s="74"/>
      <c r="BX72" s="74"/>
      <c r="BY72" s="74"/>
      <c r="BZ72" s="75"/>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3"/>
      <c r="BM73" s="74"/>
      <c r="BN73" s="74"/>
      <c r="BO73" s="74"/>
      <c r="BP73" s="74"/>
      <c r="BQ73" s="74"/>
      <c r="BR73" s="74"/>
      <c r="BS73" s="74"/>
      <c r="BT73" s="74"/>
      <c r="BU73" s="74"/>
      <c r="BV73" s="74"/>
      <c r="BW73" s="74"/>
      <c r="BX73" s="74"/>
      <c r="BY73" s="74"/>
      <c r="BZ73" s="75"/>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3"/>
      <c r="BM74" s="74"/>
      <c r="BN74" s="74"/>
      <c r="BO74" s="74"/>
      <c r="BP74" s="74"/>
      <c r="BQ74" s="74"/>
      <c r="BR74" s="74"/>
      <c r="BS74" s="74"/>
      <c r="BT74" s="74"/>
      <c r="BU74" s="74"/>
      <c r="BV74" s="74"/>
      <c r="BW74" s="74"/>
      <c r="BX74" s="74"/>
      <c r="BY74" s="74"/>
      <c r="BZ74" s="75"/>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3"/>
      <c r="BM75" s="74"/>
      <c r="BN75" s="74"/>
      <c r="BO75" s="74"/>
      <c r="BP75" s="74"/>
      <c r="BQ75" s="74"/>
      <c r="BR75" s="74"/>
      <c r="BS75" s="74"/>
      <c r="BT75" s="74"/>
      <c r="BU75" s="74"/>
      <c r="BV75" s="74"/>
      <c r="BW75" s="74"/>
      <c r="BX75" s="74"/>
      <c r="BY75" s="74"/>
      <c r="BZ75" s="75"/>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3"/>
      <c r="BM76" s="74"/>
      <c r="BN76" s="74"/>
      <c r="BO76" s="74"/>
      <c r="BP76" s="74"/>
      <c r="BQ76" s="74"/>
      <c r="BR76" s="74"/>
      <c r="BS76" s="74"/>
      <c r="BT76" s="74"/>
      <c r="BU76" s="74"/>
      <c r="BV76" s="74"/>
      <c r="BW76" s="74"/>
      <c r="BX76" s="74"/>
      <c r="BY76" s="74"/>
      <c r="BZ76" s="75"/>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3"/>
      <c r="BM77" s="74"/>
      <c r="BN77" s="74"/>
      <c r="BO77" s="74"/>
      <c r="BP77" s="74"/>
      <c r="BQ77" s="74"/>
      <c r="BR77" s="74"/>
      <c r="BS77" s="74"/>
      <c r="BT77" s="74"/>
      <c r="BU77" s="74"/>
      <c r="BV77" s="74"/>
      <c r="BW77" s="74"/>
      <c r="BX77" s="74"/>
      <c r="BY77" s="74"/>
      <c r="BZ77" s="75"/>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3"/>
      <c r="BM78" s="74"/>
      <c r="BN78" s="74"/>
      <c r="BO78" s="74"/>
      <c r="BP78" s="74"/>
      <c r="BQ78" s="74"/>
      <c r="BR78" s="74"/>
      <c r="BS78" s="74"/>
      <c r="BT78" s="74"/>
      <c r="BU78" s="74"/>
      <c r="BV78" s="74"/>
      <c r="BW78" s="74"/>
      <c r="BX78" s="74"/>
      <c r="BY78" s="74"/>
      <c r="BZ78" s="75"/>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3"/>
      <c r="BM79" s="74"/>
      <c r="BN79" s="74"/>
      <c r="BO79" s="74"/>
      <c r="BP79" s="74"/>
      <c r="BQ79" s="74"/>
      <c r="BR79" s="74"/>
      <c r="BS79" s="74"/>
      <c r="BT79" s="74"/>
      <c r="BU79" s="74"/>
      <c r="BV79" s="74"/>
      <c r="BW79" s="74"/>
      <c r="BX79" s="74"/>
      <c r="BY79" s="74"/>
      <c r="BZ79" s="75"/>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3"/>
      <c r="BM80" s="74"/>
      <c r="BN80" s="74"/>
      <c r="BO80" s="74"/>
      <c r="BP80" s="74"/>
      <c r="BQ80" s="74"/>
      <c r="BR80" s="74"/>
      <c r="BS80" s="74"/>
      <c r="BT80" s="74"/>
      <c r="BU80" s="74"/>
      <c r="BV80" s="74"/>
      <c r="BW80" s="74"/>
      <c r="BX80" s="74"/>
      <c r="BY80" s="74"/>
      <c r="BZ80" s="75"/>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3"/>
      <c r="BM81" s="74"/>
      <c r="BN81" s="74"/>
      <c r="BO81" s="74"/>
      <c r="BP81" s="74"/>
      <c r="BQ81" s="74"/>
      <c r="BR81" s="74"/>
      <c r="BS81" s="74"/>
      <c r="BT81" s="74"/>
      <c r="BU81" s="74"/>
      <c r="BV81" s="74"/>
      <c r="BW81" s="74"/>
      <c r="BX81" s="74"/>
      <c r="BY81" s="74"/>
      <c r="BZ81" s="7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6"/>
      <c r="BM82" s="77"/>
      <c r="BN82" s="77"/>
      <c r="BO82" s="77"/>
      <c r="BP82" s="77"/>
      <c r="BQ82" s="77"/>
      <c r="BR82" s="77"/>
      <c r="BS82" s="77"/>
      <c r="BT82" s="77"/>
      <c r="BU82" s="77"/>
      <c r="BV82" s="77"/>
      <c r="BW82" s="77"/>
      <c r="BX82" s="77"/>
      <c r="BY82" s="77"/>
      <c r="BZ82" s="78"/>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3TjNk+hZtGjgMu7AgcS/z4SvG64p4AjMV3DP/ZPpVbtRs0pyYEZDQM39hsqkUrrBBMF7kzVspeqXyHJKHzGYTw==" saltValue="n+npskvAvDtJfwZq5FPvKA=="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27</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52</v>
      </c>
      <c r="B4" s="31"/>
      <c r="C4" s="31"/>
      <c r="D4" s="31"/>
      <c r="E4" s="31"/>
      <c r="F4" s="31"/>
      <c r="G4" s="31"/>
      <c r="H4" s="91"/>
      <c r="I4" s="92"/>
      <c r="J4" s="92"/>
      <c r="K4" s="92"/>
      <c r="L4" s="92"/>
      <c r="M4" s="92"/>
      <c r="N4" s="92"/>
      <c r="O4" s="92"/>
      <c r="P4" s="92"/>
      <c r="Q4" s="92"/>
      <c r="R4" s="92"/>
      <c r="S4" s="92"/>
      <c r="T4" s="92"/>
      <c r="U4" s="92"/>
      <c r="V4" s="92"/>
      <c r="W4" s="93"/>
      <c r="X4" s="87" t="s">
        <v>53</v>
      </c>
      <c r="Y4" s="87"/>
      <c r="Z4" s="87"/>
      <c r="AA4" s="87"/>
      <c r="AB4" s="87"/>
      <c r="AC4" s="87"/>
      <c r="AD4" s="87"/>
      <c r="AE4" s="87"/>
      <c r="AF4" s="87"/>
      <c r="AG4" s="87"/>
      <c r="AH4" s="87"/>
      <c r="AI4" s="87" t="s">
        <v>54</v>
      </c>
      <c r="AJ4" s="87"/>
      <c r="AK4" s="87"/>
      <c r="AL4" s="87"/>
      <c r="AM4" s="87"/>
      <c r="AN4" s="87"/>
      <c r="AO4" s="87"/>
      <c r="AP4" s="87"/>
      <c r="AQ4" s="87"/>
      <c r="AR4" s="87"/>
      <c r="AS4" s="87"/>
      <c r="AT4" s="87" t="s">
        <v>55</v>
      </c>
      <c r="AU4" s="87"/>
      <c r="AV4" s="87"/>
      <c r="AW4" s="87"/>
      <c r="AX4" s="87"/>
      <c r="AY4" s="87"/>
      <c r="AZ4" s="87"/>
      <c r="BA4" s="87"/>
      <c r="BB4" s="87"/>
      <c r="BC4" s="87"/>
      <c r="BD4" s="87"/>
      <c r="BE4" s="87" t="s">
        <v>56</v>
      </c>
      <c r="BF4" s="87"/>
      <c r="BG4" s="87"/>
      <c r="BH4" s="87"/>
      <c r="BI4" s="87"/>
      <c r="BJ4" s="87"/>
      <c r="BK4" s="87"/>
      <c r="BL4" s="87"/>
      <c r="BM4" s="87"/>
      <c r="BN4" s="87"/>
      <c r="BO4" s="87"/>
      <c r="BP4" s="87" t="s">
        <v>57</v>
      </c>
      <c r="BQ4" s="87"/>
      <c r="BR4" s="87"/>
      <c r="BS4" s="87"/>
      <c r="BT4" s="87"/>
      <c r="BU4" s="87"/>
      <c r="BV4" s="87"/>
      <c r="BW4" s="87"/>
      <c r="BX4" s="87"/>
      <c r="BY4" s="87"/>
      <c r="BZ4" s="87"/>
      <c r="CA4" s="87" t="s">
        <v>58</v>
      </c>
      <c r="CB4" s="87"/>
      <c r="CC4" s="87"/>
      <c r="CD4" s="87"/>
      <c r="CE4" s="87"/>
      <c r="CF4" s="87"/>
      <c r="CG4" s="87"/>
      <c r="CH4" s="87"/>
      <c r="CI4" s="87"/>
      <c r="CJ4" s="87"/>
      <c r="CK4" s="87"/>
      <c r="CL4" s="87" t="s">
        <v>59</v>
      </c>
      <c r="CM4" s="87"/>
      <c r="CN4" s="87"/>
      <c r="CO4" s="87"/>
      <c r="CP4" s="87"/>
      <c r="CQ4" s="87"/>
      <c r="CR4" s="87"/>
      <c r="CS4" s="87"/>
      <c r="CT4" s="87"/>
      <c r="CU4" s="87"/>
      <c r="CV4" s="87"/>
      <c r="CW4" s="87" t="s">
        <v>60</v>
      </c>
      <c r="CX4" s="87"/>
      <c r="CY4" s="87"/>
      <c r="CZ4" s="87"/>
      <c r="DA4" s="87"/>
      <c r="DB4" s="87"/>
      <c r="DC4" s="87"/>
      <c r="DD4" s="87"/>
      <c r="DE4" s="87"/>
      <c r="DF4" s="87"/>
      <c r="DG4" s="87"/>
      <c r="DH4" s="87" t="s">
        <v>61</v>
      </c>
      <c r="DI4" s="87"/>
      <c r="DJ4" s="87"/>
      <c r="DK4" s="87"/>
      <c r="DL4" s="87"/>
      <c r="DM4" s="87"/>
      <c r="DN4" s="87"/>
      <c r="DO4" s="87"/>
      <c r="DP4" s="87"/>
      <c r="DQ4" s="87"/>
      <c r="DR4" s="87"/>
      <c r="DS4" s="87" t="s">
        <v>62</v>
      </c>
      <c r="DT4" s="87"/>
      <c r="DU4" s="87"/>
      <c r="DV4" s="87"/>
      <c r="DW4" s="87"/>
      <c r="DX4" s="87"/>
      <c r="DY4" s="87"/>
      <c r="DZ4" s="87"/>
      <c r="EA4" s="87"/>
      <c r="EB4" s="87"/>
      <c r="EC4" s="87"/>
      <c r="ED4" s="87" t="s">
        <v>63</v>
      </c>
      <c r="EE4" s="87"/>
      <c r="EF4" s="87"/>
      <c r="EG4" s="87"/>
      <c r="EH4" s="87"/>
      <c r="EI4" s="87"/>
      <c r="EJ4" s="87"/>
      <c r="EK4" s="87"/>
      <c r="EL4" s="87"/>
      <c r="EM4" s="87"/>
      <c r="EN4" s="87"/>
    </row>
    <row r="5" spans="1:144" x14ac:dyDescent="0.15">
      <c r="A5" s="29" t="s">
        <v>64</v>
      </c>
      <c r="B5" s="32"/>
      <c r="C5" s="32"/>
      <c r="D5" s="32"/>
      <c r="E5" s="32"/>
      <c r="F5" s="32"/>
      <c r="G5" s="32"/>
      <c r="H5" s="33" t="s">
        <v>65</v>
      </c>
      <c r="I5" s="33" t="s">
        <v>66</v>
      </c>
      <c r="J5" s="33" t="s">
        <v>67</v>
      </c>
      <c r="K5" s="33" t="s">
        <v>68</v>
      </c>
      <c r="L5" s="33" t="s">
        <v>69</v>
      </c>
      <c r="M5" s="33" t="s">
        <v>5</v>
      </c>
      <c r="N5" s="33" t="s">
        <v>70</v>
      </c>
      <c r="O5" s="33" t="s">
        <v>71</v>
      </c>
      <c r="P5" s="33" t="s">
        <v>72</v>
      </c>
      <c r="Q5" s="33" t="s">
        <v>73</v>
      </c>
      <c r="R5" s="33" t="s">
        <v>74</v>
      </c>
      <c r="S5" s="33" t="s">
        <v>75</v>
      </c>
      <c r="T5" s="33" t="s">
        <v>76</v>
      </c>
      <c r="U5" s="33" t="s">
        <v>77</v>
      </c>
      <c r="V5" s="33" t="s">
        <v>78</v>
      </c>
      <c r="W5" s="33" t="s">
        <v>79</v>
      </c>
      <c r="X5" s="33" t="s">
        <v>80</v>
      </c>
      <c r="Y5" s="33" t="s">
        <v>81</v>
      </c>
      <c r="Z5" s="33" t="s">
        <v>82</v>
      </c>
      <c r="AA5" s="33" t="s">
        <v>83</v>
      </c>
      <c r="AB5" s="33" t="s">
        <v>84</v>
      </c>
      <c r="AC5" s="33" t="s">
        <v>85</v>
      </c>
      <c r="AD5" s="33" t="s">
        <v>86</v>
      </c>
      <c r="AE5" s="33" t="s">
        <v>87</v>
      </c>
      <c r="AF5" s="33" t="s">
        <v>88</v>
      </c>
      <c r="AG5" s="33" t="s">
        <v>89</v>
      </c>
      <c r="AH5" s="33" t="s">
        <v>29</v>
      </c>
      <c r="AI5" s="33" t="s">
        <v>80</v>
      </c>
      <c r="AJ5" s="33" t="s">
        <v>81</v>
      </c>
      <c r="AK5" s="33" t="s">
        <v>82</v>
      </c>
      <c r="AL5" s="33" t="s">
        <v>83</v>
      </c>
      <c r="AM5" s="33" t="s">
        <v>84</v>
      </c>
      <c r="AN5" s="33" t="s">
        <v>85</v>
      </c>
      <c r="AO5" s="33" t="s">
        <v>86</v>
      </c>
      <c r="AP5" s="33" t="s">
        <v>87</v>
      </c>
      <c r="AQ5" s="33" t="s">
        <v>88</v>
      </c>
      <c r="AR5" s="33" t="s">
        <v>89</v>
      </c>
      <c r="AS5" s="33" t="s">
        <v>90</v>
      </c>
      <c r="AT5" s="33" t="s">
        <v>80</v>
      </c>
      <c r="AU5" s="33" t="s">
        <v>81</v>
      </c>
      <c r="AV5" s="33" t="s">
        <v>82</v>
      </c>
      <c r="AW5" s="33" t="s">
        <v>83</v>
      </c>
      <c r="AX5" s="33" t="s">
        <v>84</v>
      </c>
      <c r="AY5" s="33" t="s">
        <v>85</v>
      </c>
      <c r="AZ5" s="33" t="s">
        <v>86</v>
      </c>
      <c r="BA5" s="33" t="s">
        <v>87</v>
      </c>
      <c r="BB5" s="33" t="s">
        <v>88</v>
      </c>
      <c r="BC5" s="33" t="s">
        <v>89</v>
      </c>
      <c r="BD5" s="33" t="s">
        <v>90</v>
      </c>
      <c r="BE5" s="33" t="s">
        <v>80</v>
      </c>
      <c r="BF5" s="33" t="s">
        <v>81</v>
      </c>
      <c r="BG5" s="33" t="s">
        <v>82</v>
      </c>
      <c r="BH5" s="33" t="s">
        <v>83</v>
      </c>
      <c r="BI5" s="33" t="s">
        <v>84</v>
      </c>
      <c r="BJ5" s="33" t="s">
        <v>85</v>
      </c>
      <c r="BK5" s="33" t="s">
        <v>86</v>
      </c>
      <c r="BL5" s="33" t="s">
        <v>87</v>
      </c>
      <c r="BM5" s="33" t="s">
        <v>88</v>
      </c>
      <c r="BN5" s="33" t="s">
        <v>89</v>
      </c>
      <c r="BO5" s="33" t="s">
        <v>90</v>
      </c>
      <c r="BP5" s="33" t="s">
        <v>80</v>
      </c>
      <c r="BQ5" s="33" t="s">
        <v>81</v>
      </c>
      <c r="BR5" s="33" t="s">
        <v>82</v>
      </c>
      <c r="BS5" s="33" t="s">
        <v>83</v>
      </c>
      <c r="BT5" s="33" t="s">
        <v>84</v>
      </c>
      <c r="BU5" s="33" t="s">
        <v>85</v>
      </c>
      <c r="BV5" s="33" t="s">
        <v>86</v>
      </c>
      <c r="BW5" s="33" t="s">
        <v>87</v>
      </c>
      <c r="BX5" s="33" t="s">
        <v>88</v>
      </c>
      <c r="BY5" s="33" t="s">
        <v>89</v>
      </c>
      <c r="BZ5" s="33" t="s">
        <v>90</v>
      </c>
      <c r="CA5" s="33" t="s">
        <v>80</v>
      </c>
      <c r="CB5" s="33" t="s">
        <v>81</v>
      </c>
      <c r="CC5" s="33" t="s">
        <v>82</v>
      </c>
      <c r="CD5" s="33" t="s">
        <v>83</v>
      </c>
      <c r="CE5" s="33" t="s">
        <v>84</v>
      </c>
      <c r="CF5" s="33" t="s">
        <v>85</v>
      </c>
      <c r="CG5" s="33" t="s">
        <v>86</v>
      </c>
      <c r="CH5" s="33" t="s">
        <v>87</v>
      </c>
      <c r="CI5" s="33" t="s">
        <v>88</v>
      </c>
      <c r="CJ5" s="33" t="s">
        <v>89</v>
      </c>
      <c r="CK5" s="33" t="s">
        <v>90</v>
      </c>
      <c r="CL5" s="33" t="s">
        <v>80</v>
      </c>
      <c r="CM5" s="33" t="s">
        <v>81</v>
      </c>
      <c r="CN5" s="33" t="s">
        <v>82</v>
      </c>
      <c r="CO5" s="33" t="s">
        <v>83</v>
      </c>
      <c r="CP5" s="33" t="s">
        <v>84</v>
      </c>
      <c r="CQ5" s="33" t="s">
        <v>85</v>
      </c>
      <c r="CR5" s="33" t="s">
        <v>86</v>
      </c>
      <c r="CS5" s="33" t="s">
        <v>87</v>
      </c>
      <c r="CT5" s="33" t="s">
        <v>88</v>
      </c>
      <c r="CU5" s="33" t="s">
        <v>89</v>
      </c>
      <c r="CV5" s="33" t="s">
        <v>90</v>
      </c>
      <c r="CW5" s="33" t="s">
        <v>80</v>
      </c>
      <c r="CX5" s="33" t="s">
        <v>81</v>
      </c>
      <c r="CY5" s="33" t="s">
        <v>82</v>
      </c>
      <c r="CZ5" s="33" t="s">
        <v>83</v>
      </c>
      <c r="DA5" s="33" t="s">
        <v>84</v>
      </c>
      <c r="DB5" s="33" t="s">
        <v>85</v>
      </c>
      <c r="DC5" s="33" t="s">
        <v>86</v>
      </c>
      <c r="DD5" s="33" t="s">
        <v>87</v>
      </c>
      <c r="DE5" s="33" t="s">
        <v>88</v>
      </c>
      <c r="DF5" s="33" t="s">
        <v>89</v>
      </c>
      <c r="DG5" s="33" t="s">
        <v>90</v>
      </c>
      <c r="DH5" s="33" t="s">
        <v>80</v>
      </c>
      <c r="DI5" s="33" t="s">
        <v>81</v>
      </c>
      <c r="DJ5" s="33" t="s">
        <v>82</v>
      </c>
      <c r="DK5" s="33" t="s">
        <v>83</v>
      </c>
      <c r="DL5" s="33" t="s">
        <v>84</v>
      </c>
      <c r="DM5" s="33" t="s">
        <v>85</v>
      </c>
      <c r="DN5" s="33" t="s">
        <v>86</v>
      </c>
      <c r="DO5" s="33" t="s">
        <v>87</v>
      </c>
      <c r="DP5" s="33" t="s">
        <v>88</v>
      </c>
      <c r="DQ5" s="33" t="s">
        <v>89</v>
      </c>
      <c r="DR5" s="33" t="s">
        <v>90</v>
      </c>
      <c r="DS5" s="33" t="s">
        <v>80</v>
      </c>
      <c r="DT5" s="33" t="s">
        <v>81</v>
      </c>
      <c r="DU5" s="33" t="s">
        <v>82</v>
      </c>
      <c r="DV5" s="33" t="s">
        <v>83</v>
      </c>
      <c r="DW5" s="33" t="s">
        <v>84</v>
      </c>
      <c r="DX5" s="33" t="s">
        <v>85</v>
      </c>
      <c r="DY5" s="33" t="s">
        <v>86</v>
      </c>
      <c r="DZ5" s="33" t="s">
        <v>87</v>
      </c>
      <c r="EA5" s="33" t="s">
        <v>88</v>
      </c>
      <c r="EB5" s="33" t="s">
        <v>89</v>
      </c>
      <c r="EC5" s="33" t="s">
        <v>90</v>
      </c>
      <c r="ED5" s="33" t="s">
        <v>80</v>
      </c>
      <c r="EE5" s="33" t="s">
        <v>81</v>
      </c>
      <c r="EF5" s="33" t="s">
        <v>82</v>
      </c>
      <c r="EG5" s="33" t="s">
        <v>83</v>
      </c>
      <c r="EH5" s="33" t="s">
        <v>84</v>
      </c>
      <c r="EI5" s="33" t="s">
        <v>85</v>
      </c>
      <c r="EJ5" s="33" t="s">
        <v>86</v>
      </c>
      <c r="EK5" s="33" t="s">
        <v>87</v>
      </c>
      <c r="EL5" s="33" t="s">
        <v>88</v>
      </c>
      <c r="EM5" s="33" t="s">
        <v>89</v>
      </c>
      <c r="EN5" s="33" t="s">
        <v>90</v>
      </c>
    </row>
    <row r="6" spans="1:144" s="37" customFormat="1" x14ac:dyDescent="0.15">
      <c r="A6" s="29" t="s">
        <v>91</v>
      </c>
      <c r="B6" s="34">
        <f>B7</f>
        <v>2019</v>
      </c>
      <c r="C6" s="34">
        <f t="shared" ref="C6:W6" si="3">C7</f>
        <v>64611</v>
      </c>
      <c r="D6" s="34">
        <f t="shared" si="3"/>
        <v>46</v>
      </c>
      <c r="E6" s="34">
        <f t="shared" si="3"/>
        <v>1</v>
      </c>
      <c r="F6" s="34">
        <f t="shared" si="3"/>
        <v>0</v>
      </c>
      <c r="G6" s="34">
        <f t="shared" si="3"/>
        <v>1</v>
      </c>
      <c r="H6" s="34" t="str">
        <f t="shared" si="3"/>
        <v>山形県　遊佐町</v>
      </c>
      <c r="I6" s="34" t="str">
        <f t="shared" si="3"/>
        <v>法適用</v>
      </c>
      <c r="J6" s="34" t="str">
        <f t="shared" si="3"/>
        <v>水道事業</v>
      </c>
      <c r="K6" s="34" t="str">
        <f t="shared" si="3"/>
        <v>末端給水事業</v>
      </c>
      <c r="L6" s="34" t="str">
        <f t="shared" si="3"/>
        <v>A7</v>
      </c>
      <c r="M6" s="34" t="str">
        <f t="shared" si="3"/>
        <v>非設置</v>
      </c>
      <c r="N6" s="35" t="str">
        <f t="shared" si="3"/>
        <v>-</v>
      </c>
      <c r="O6" s="35">
        <f t="shared" si="3"/>
        <v>66.87</v>
      </c>
      <c r="P6" s="35">
        <f t="shared" si="3"/>
        <v>98.33</v>
      </c>
      <c r="Q6" s="35">
        <f t="shared" si="3"/>
        <v>5280</v>
      </c>
      <c r="R6" s="35">
        <f t="shared" si="3"/>
        <v>13655</v>
      </c>
      <c r="S6" s="35">
        <f t="shared" si="3"/>
        <v>208.39</v>
      </c>
      <c r="T6" s="35">
        <f t="shared" si="3"/>
        <v>65.53</v>
      </c>
      <c r="U6" s="35">
        <f t="shared" si="3"/>
        <v>13308</v>
      </c>
      <c r="V6" s="35">
        <f t="shared" si="3"/>
        <v>70.81</v>
      </c>
      <c r="W6" s="35">
        <f t="shared" si="3"/>
        <v>187.94</v>
      </c>
      <c r="X6" s="36">
        <f>IF(X7="",NA(),X7)</f>
        <v>117.08</v>
      </c>
      <c r="Y6" s="36">
        <f t="shared" ref="Y6:AG6" si="4">IF(Y7="",NA(),Y7)</f>
        <v>120.9</v>
      </c>
      <c r="Z6" s="36">
        <f t="shared" si="4"/>
        <v>106.07</v>
      </c>
      <c r="AA6" s="36">
        <f t="shared" si="4"/>
        <v>103.14</v>
      </c>
      <c r="AB6" s="36">
        <f t="shared" si="4"/>
        <v>106.21</v>
      </c>
      <c r="AC6" s="36">
        <f t="shared" si="4"/>
        <v>111.06</v>
      </c>
      <c r="AD6" s="36">
        <f t="shared" si="4"/>
        <v>111.34</v>
      </c>
      <c r="AE6" s="36">
        <f t="shared" si="4"/>
        <v>110.02</v>
      </c>
      <c r="AF6" s="36">
        <f t="shared" si="4"/>
        <v>108.76</v>
      </c>
      <c r="AG6" s="36">
        <f t="shared" si="4"/>
        <v>108.46</v>
      </c>
      <c r="AH6" s="35" t="str">
        <f>IF(AH7="","",IF(AH7="-","【-】","【"&amp;SUBSTITUTE(TEXT(AH7,"#,##0.00"),"-","△")&amp;"】"))</f>
        <v>【112.01】</v>
      </c>
      <c r="AI6" s="35">
        <f>IF(AI7="",NA(),AI7)</f>
        <v>0</v>
      </c>
      <c r="AJ6" s="35">
        <f t="shared" ref="AJ6:AR6" si="5">IF(AJ7="",NA(),AJ7)</f>
        <v>0</v>
      </c>
      <c r="AK6" s="35">
        <f t="shared" si="5"/>
        <v>0</v>
      </c>
      <c r="AL6" s="35">
        <f t="shared" si="5"/>
        <v>0</v>
      </c>
      <c r="AM6" s="35">
        <f t="shared" si="5"/>
        <v>0</v>
      </c>
      <c r="AN6" s="36">
        <f t="shared" si="5"/>
        <v>9.35</v>
      </c>
      <c r="AO6" s="36">
        <f t="shared" si="5"/>
        <v>10.130000000000001</v>
      </c>
      <c r="AP6" s="36">
        <f t="shared" si="5"/>
        <v>7.31</v>
      </c>
      <c r="AQ6" s="36">
        <f t="shared" si="5"/>
        <v>7.48</v>
      </c>
      <c r="AR6" s="36">
        <f t="shared" si="5"/>
        <v>11.94</v>
      </c>
      <c r="AS6" s="35" t="str">
        <f>IF(AS7="","",IF(AS7="-","【-】","【"&amp;SUBSTITUTE(TEXT(AS7,"#,##0.00"),"-","△")&amp;"】"))</f>
        <v>【1.08】</v>
      </c>
      <c r="AT6" s="36">
        <f>IF(AT7="",NA(),AT7)</f>
        <v>308.10000000000002</v>
      </c>
      <c r="AU6" s="36">
        <f t="shared" ref="AU6:BC6" si="6">IF(AU7="",NA(),AU7)</f>
        <v>306.3</v>
      </c>
      <c r="AV6" s="36">
        <f t="shared" si="6"/>
        <v>287.02</v>
      </c>
      <c r="AW6" s="36">
        <f t="shared" si="6"/>
        <v>370.4</v>
      </c>
      <c r="AX6" s="36">
        <f t="shared" si="6"/>
        <v>273.23</v>
      </c>
      <c r="AY6" s="36">
        <f t="shared" si="6"/>
        <v>398.29</v>
      </c>
      <c r="AZ6" s="36">
        <f t="shared" si="6"/>
        <v>388.67</v>
      </c>
      <c r="BA6" s="36">
        <f t="shared" si="6"/>
        <v>355.27</v>
      </c>
      <c r="BB6" s="36">
        <f t="shared" si="6"/>
        <v>359.7</v>
      </c>
      <c r="BC6" s="36">
        <f t="shared" si="6"/>
        <v>362.93</v>
      </c>
      <c r="BD6" s="35" t="str">
        <f>IF(BD7="","",IF(BD7="-","【-】","【"&amp;SUBSTITUTE(TEXT(BD7,"#,##0.00"),"-","△")&amp;"】"))</f>
        <v>【264.97】</v>
      </c>
      <c r="BE6" s="36">
        <f>IF(BE7="",NA(),BE7)</f>
        <v>467.48</v>
      </c>
      <c r="BF6" s="36">
        <f t="shared" ref="BF6:BN6" si="7">IF(BF7="",NA(),BF7)</f>
        <v>444.58</v>
      </c>
      <c r="BG6" s="36">
        <f t="shared" si="7"/>
        <v>467</v>
      </c>
      <c r="BH6" s="36">
        <f t="shared" si="7"/>
        <v>480.72</v>
      </c>
      <c r="BI6" s="36">
        <f t="shared" si="7"/>
        <v>442.38</v>
      </c>
      <c r="BJ6" s="36">
        <f t="shared" si="7"/>
        <v>431</v>
      </c>
      <c r="BK6" s="36">
        <f t="shared" si="7"/>
        <v>422.5</v>
      </c>
      <c r="BL6" s="36">
        <f t="shared" si="7"/>
        <v>458.27</v>
      </c>
      <c r="BM6" s="36">
        <f t="shared" si="7"/>
        <v>447.01</v>
      </c>
      <c r="BN6" s="36">
        <f t="shared" si="7"/>
        <v>439.05</v>
      </c>
      <c r="BO6" s="35" t="str">
        <f>IF(BO7="","",IF(BO7="-","【-】","【"&amp;SUBSTITUTE(TEXT(BO7,"#,##0.00"),"-","△")&amp;"】"))</f>
        <v>【266.61】</v>
      </c>
      <c r="BP6" s="36">
        <f>IF(BP7="",NA(),BP7)</f>
        <v>113.12</v>
      </c>
      <c r="BQ6" s="36">
        <f t="shared" ref="BQ6:BY6" si="8">IF(BQ7="",NA(),BQ7)</f>
        <v>118.43</v>
      </c>
      <c r="BR6" s="36">
        <f t="shared" si="8"/>
        <v>101.37</v>
      </c>
      <c r="BS6" s="36">
        <f t="shared" si="8"/>
        <v>97.94</v>
      </c>
      <c r="BT6" s="36">
        <f t="shared" si="8"/>
        <v>98.62</v>
      </c>
      <c r="BU6" s="36">
        <f t="shared" si="8"/>
        <v>100.82</v>
      </c>
      <c r="BV6" s="36">
        <f t="shared" si="8"/>
        <v>101.64</v>
      </c>
      <c r="BW6" s="36">
        <f t="shared" si="8"/>
        <v>96.77</v>
      </c>
      <c r="BX6" s="36">
        <f t="shared" si="8"/>
        <v>95.81</v>
      </c>
      <c r="BY6" s="36">
        <f t="shared" si="8"/>
        <v>95.26</v>
      </c>
      <c r="BZ6" s="35" t="str">
        <f>IF(BZ7="","",IF(BZ7="-","【-】","【"&amp;SUBSTITUTE(TEXT(BZ7,"#,##0.00"),"-","△")&amp;"】"))</f>
        <v>【103.24】</v>
      </c>
      <c r="CA6" s="36">
        <f>IF(CA7="",NA(),CA7)</f>
        <v>240.43</v>
      </c>
      <c r="CB6" s="36">
        <f t="shared" ref="CB6:CJ6" si="9">IF(CB7="",NA(),CB7)</f>
        <v>229.67</v>
      </c>
      <c r="CC6" s="36">
        <f t="shared" si="9"/>
        <v>267.49</v>
      </c>
      <c r="CD6" s="36">
        <f t="shared" si="9"/>
        <v>276.61</v>
      </c>
      <c r="CE6" s="36">
        <f t="shared" si="9"/>
        <v>275.32</v>
      </c>
      <c r="CF6" s="36">
        <f t="shared" si="9"/>
        <v>179.55</v>
      </c>
      <c r="CG6" s="36">
        <f t="shared" si="9"/>
        <v>179.16</v>
      </c>
      <c r="CH6" s="36">
        <f t="shared" si="9"/>
        <v>187.18</v>
      </c>
      <c r="CI6" s="36">
        <f t="shared" si="9"/>
        <v>189.58</v>
      </c>
      <c r="CJ6" s="36">
        <f t="shared" si="9"/>
        <v>192.82</v>
      </c>
      <c r="CK6" s="35" t="str">
        <f>IF(CK7="","",IF(CK7="-","【-】","【"&amp;SUBSTITUTE(TEXT(CK7,"#,##0.00"),"-","△")&amp;"】"))</f>
        <v>【168.38】</v>
      </c>
      <c r="CL6" s="36">
        <f>IF(CL7="",NA(),CL7)</f>
        <v>40.15</v>
      </c>
      <c r="CM6" s="36">
        <f t="shared" ref="CM6:CU6" si="10">IF(CM7="",NA(),CM7)</f>
        <v>40.36</v>
      </c>
      <c r="CN6" s="36">
        <f t="shared" si="10"/>
        <v>56.94</v>
      </c>
      <c r="CO6" s="36">
        <f t="shared" si="10"/>
        <v>62.5</v>
      </c>
      <c r="CP6" s="36">
        <f t="shared" si="10"/>
        <v>56.13</v>
      </c>
      <c r="CQ6" s="36">
        <f t="shared" si="10"/>
        <v>53.52</v>
      </c>
      <c r="CR6" s="36">
        <f t="shared" si="10"/>
        <v>54.24</v>
      </c>
      <c r="CS6" s="36">
        <f t="shared" si="10"/>
        <v>55.88</v>
      </c>
      <c r="CT6" s="36">
        <f t="shared" si="10"/>
        <v>55.22</v>
      </c>
      <c r="CU6" s="36">
        <f t="shared" si="10"/>
        <v>54.05</v>
      </c>
      <c r="CV6" s="35" t="str">
        <f>IF(CV7="","",IF(CV7="-","【-】","【"&amp;SUBSTITUTE(TEXT(CV7,"#,##0.00"),"-","△")&amp;"】"))</f>
        <v>【60.00】</v>
      </c>
      <c r="CW6" s="36">
        <f>IF(CW7="",NA(),CW7)</f>
        <v>84.13</v>
      </c>
      <c r="CX6" s="36">
        <f t="shared" ref="CX6:DF6" si="11">IF(CX7="",NA(),CX7)</f>
        <v>83.34</v>
      </c>
      <c r="CY6" s="36">
        <f t="shared" si="11"/>
        <v>81.41</v>
      </c>
      <c r="CZ6" s="36">
        <f t="shared" si="11"/>
        <v>73.08</v>
      </c>
      <c r="DA6" s="36">
        <f t="shared" si="11"/>
        <v>79.39</v>
      </c>
      <c r="DB6" s="36">
        <f t="shared" si="11"/>
        <v>81.459999999999994</v>
      </c>
      <c r="DC6" s="36">
        <f t="shared" si="11"/>
        <v>81.680000000000007</v>
      </c>
      <c r="DD6" s="36">
        <f t="shared" si="11"/>
        <v>80.989999999999995</v>
      </c>
      <c r="DE6" s="36">
        <f t="shared" si="11"/>
        <v>80.930000000000007</v>
      </c>
      <c r="DF6" s="36">
        <f t="shared" si="11"/>
        <v>80.510000000000005</v>
      </c>
      <c r="DG6" s="35" t="str">
        <f>IF(DG7="","",IF(DG7="-","【-】","【"&amp;SUBSTITUTE(TEXT(DG7,"#,##0.00"),"-","△")&amp;"】"))</f>
        <v>【89.80】</v>
      </c>
      <c r="DH6" s="36">
        <f>IF(DH7="",NA(),DH7)</f>
        <v>50.58</v>
      </c>
      <c r="DI6" s="36">
        <f t="shared" ref="DI6:DQ6" si="12">IF(DI7="",NA(),DI7)</f>
        <v>51.52</v>
      </c>
      <c r="DJ6" s="36">
        <f t="shared" si="12"/>
        <v>50.59</v>
      </c>
      <c r="DK6" s="36">
        <f t="shared" si="12"/>
        <v>51.42</v>
      </c>
      <c r="DL6" s="36">
        <f t="shared" si="12"/>
        <v>53.13</v>
      </c>
      <c r="DM6" s="36">
        <f t="shared" si="12"/>
        <v>47.7</v>
      </c>
      <c r="DN6" s="36">
        <f t="shared" si="12"/>
        <v>48.14</v>
      </c>
      <c r="DO6" s="36">
        <f t="shared" si="12"/>
        <v>46.61</v>
      </c>
      <c r="DP6" s="36">
        <f t="shared" si="12"/>
        <v>47.97</v>
      </c>
      <c r="DQ6" s="36">
        <f t="shared" si="12"/>
        <v>49.12</v>
      </c>
      <c r="DR6" s="35" t="str">
        <f>IF(DR7="","",IF(DR7="-","【-】","【"&amp;SUBSTITUTE(TEXT(DR7,"#,##0.00"),"-","△")&amp;"】"))</f>
        <v>【49.59】</v>
      </c>
      <c r="DS6" s="36">
        <f>IF(DS7="",NA(),DS7)</f>
        <v>8.59</v>
      </c>
      <c r="DT6" s="36">
        <f t="shared" ref="DT6:EB6" si="13">IF(DT7="",NA(),DT7)</f>
        <v>4.34</v>
      </c>
      <c r="DU6" s="36">
        <f t="shared" si="13"/>
        <v>5.93</v>
      </c>
      <c r="DV6" s="36">
        <f t="shared" si="13"/>
        <v>4.7300000000000004</v>
      </c>
      <c r="DW6" s="36">
        <f t="shared" si="13"/>
        <v>9.94</v>
      </c>
      <c r="DX6" s="36">
        <f t="shared" si="13"/>
        <v>7.26</v>
      </c>
      <c r="DY6" s="36">
        <f t="shared" si="13"/>
        <v>11.13</v>
      </c>
      <c r="DZ6" s="36">
        <f t="shared" si="13"/>
        <v>10.84</v>
      </c>
      <c r="EA6" s="36">
        <f t="shared" si="13"/>
        <v>15.33</v>
      </c>
      <c r="EB6" s="36">
        <f t="shared" si="13"/>
        <v>16.760000000000002</v>
      </c>
      <c r="EC6" s="35" t="str">
        <f>IF(EC7="","",IF(EC7="-","【-】","【"&amp;SUBSTITUTE(TEXT(EC7,"#,##0.00"),"-","△")&amp;"】"))</f>
        <v>【19.44】</v>
      </c>
      <c r="ED6" s="36">
        <f>IF(ED7="",NA(),ED7)</f>
        <v>0.51</v>
      </c>
      <c r="EE6" s="36">
        <f t="shared" ref="EE6:EM6" si="14">IF(EE7="",NA(),EE7)</f>
        <v>0.67</v>
      </c>
      <c r="EF6" s="36">
        <f t="shared" si="14"/>
        <v>0.39</v>
      </c>
      <c r="EG6" s="36">
        <f t="shared" si="14"/>
        <v>0.72</v>
      </c>
      <c r="EH6" s="36">
        <f t="shared" si="14"/>
        <v>0.55000000000000004</v>
      </c>
      <c r="EI6" s="36">
        <f t="shared" si="14"/>
        <v>1.65</v>
      </c>
      <c r="EJ6" s="36">
        <f t="shared" si="14"/>
        <v>0.47</v>
      </c>
      <c r="EK6" s="36">
        <f t="shared" si="14"/>
        <v>0.39</v>
      </c>
      <c r="EL6" s="36">
        <f t="shared" si="14"/>
        <v>0.43</v>
      </c>
      <c r="EM6" s="36">
        <f t="shared" si="14"/>
        <v>0.42</v>
      </c>
      <c r="EN6" s="35" t="str">
        <f>IF(EN7="","",IF(EN7="-","【-】","【"&amp;SUBSTITUTE(TEXT(EN7,"#,##0.00"),"-","△")&amp;"】"))</f>
        <v>【0.68】</v>
      </c>
    </row>
    <row r="7" spans="1:144" s="37" customFormat="1" x14ac:dyDescent="0.15">
      <c r="A7" s="29"/>
      <c r="B7" s="38">
        <v>2019</v>
      </c>
      <c r="C7" s="38">
        <v>64611</v>
      </c>
      <c r="D7" s="38">
        <v>46</v>
      </c>
      <c r="E7" s="38">
        <v>1</v>
      </c>
      <c r="F7" s="38">
        <v>0</v>
      </c>
      <c r="G7" s="38">
        <v>1</v>
      </c>
      <c r="H7" s="38" t="s">
        <v>92</v>
      </c>
      <c r="I7" s="38" t="s">
        <v>93</v>
      </c>
      <c r="J7" s="38" t="s">
        <v>94</v>
      </c>
      <c r="K7" s="38" t="s">
        <v>95</v>
      </c>
      <c r="L7" s="38" t="s">
        <v>96</v>
      </c>
      <c r="M7" s="38" t="s">
        <v>97</v>
      </c>
      <c r="N7" s="39" t="s">
        <v>98</v>
      </c>
      <c r="O7" s="39">
        <v>66.87</v>
      </c>
      <c r="P7" s="39">
        <v>98.33</v>
      </c>
      <c r="Q7" s="39">
        <v>5280</v>
      </c>
      <c r="R7" s="39">
        <v>13655</v>
      </c>
      <c r="S7" s="39">
        <v>208.39</v>
      </c>
      <c r="T7" s="39">
        <v>65.53</v>
      </c>
      <c r="U7" s="39">
        <v>13308</v>
      </c>
      <c r="V7" s="39">
        <v>70.81</v>
      </c>
      <c r="W7" s="39">
        <v>187.94</v>
      </c>
      <c r="X7" s="39">
        <v>117.08</v>
      </c>
      <c r="Y7" s="39">
        <v>120.9</v>
      </c>
      <c r="Z7" s="39">
        <v>106.07</v>
      </c>
      <c r="AA7" s="39">
        <v>103.14</v>
      </c>
      <c r="AB7" s="39">
        <v>106.21</v>
      </c>
      <c r="AC7" s="39">
        <v>111.06</v>
      </c>
      <c r="AD7" s="39">
        <v>111.34</v>
      </c>
      <c r="AE7" s="39">
        <v>110.02</v>
      </c>
      <c r="AF7" s="39">
        <v>108.76</v>
      </c>
      <c r="AG7" s="39">
        <v>108.46</v>
      </c>
      <c r="AH7" s="39">
        <v>112.01</v>
      </c>
      <c r="AI7" s="39">
        <v>0</v>
      </c>
      <c r="AJ7" s="39">
        <v>0</v>
      </c>
      <c r="AK7" s="39">
        <v>0</v>
      </c>
      <c r="AL7" s="39">
        <v>0</v>
      </c>
      <c r="AM7" s="39">
        <v>0</v>
      </c>
      <c r="AN7" s="39">
        <v>9.35</v>
      </c>
      <c r="AO7" s="39">
        <v>10.130000000000001</v>
      </c>
      <c r="AP7" s="39">
        <v>7.31</v>
      </c>
      <c r="AQ7" s="39">
        <v>7.48</v>
      </c>
      <c r="AR7" s="39">
        <v>11.94</v>
      </c>
      <c r="AS7" s="39">
        <v>1.08</v>
      </c>
      <c r="AT7" s="39">
        <v>308.10000000000002</v>
      </c>
      <c r="AU7" s="39">
        <v>306.3</v>
      </c>
      <c r="AV7" s="39">
        <v>287.02</v>
      </c>
      <c r="AW7" s="39">
        <v>370.4</v>
      </c>
      <c r="AX7" s="39">
        <v>273.23</v>
      </c>
      <c r="AY7" s="39">
        <v>398.29</v>
      </c>
      <c r="AZ7" s="39">
        <v>388.67</v>
      </c>
      <c r="BA7" s="39">
        <v>355.27</v>
      </c>
      <c r="BB7" s="39">
        <v>359.7</v>
      </c>
      <c r="BC7" s="39">
        <v>362.93</v>
      </c>
      <c r="BD7" s="39">
        <v>264.97000000000003</v>
      </c>
      <c r="BE7" s="39">
        <v>467.48</v>
      </c>
      <c r="BF7" s="39">
        <v>444.58</v>
      </c>
      <c r="BG7" s="39">
        <v>467</v>
      </c>
      <c r="BH7" s="39">
        <v>480.72</v>
      </c>
      <c r="BI7" s="39">
        <v>442.38</v>
      </c>
      <c r="BJ7" s="39">
        <v>431</v>
      </c>
      <c r="BK7" s="39">
        <v>422.5</v>
      </c>
      <c r="BL7" s="39">
        <v>458.27</v>
      </c>
      <c r="BM7" s="39">
        <v>447.01</v>
      </c>
      <c r="BN7" s="39">
        <v>439.05</v>
      </c>
      <c r="BO7" s="39">
        <v>266.61</v>
      </c>
      <c r="BP7" s="39">
        <v>113.12</v>
      </c>
      <c r="BQ7" s="39">
        <v>118.43</v>
      </c>
      <c r="BR7" s="39">
        <v>101.37</v>
      </c>
      <c r="BS7" s="39">
        <v>97.94</v>
      </c>
      <c r="BT7" s="39">
        <v>98.62</v>
      </c>
      <c r="BU7" s="39">
        <v>100.82</v>
      </c>
      <c r="BV7" s="39">
        <v>101.64</v>
      </c>
      <c r="BW7" s="39">
        <v>96.77</v>
      </c>
      <c r="BX7" s="39">
        <v>95.81</v>
      </c>
      <c r="BY7" s="39">
        <v>95.26</v>
      </c>
      <c r="BZ7" s="39">
        <v>103.24</v>
      </c>
      <c r="CA7" s="39">
        <v>240.43</v>
      </c>
      <c r="CB7" s="39">
        <v>229.67</v>
      </c>
      <c r="CC7" s="39">
        <v>267.49</v>
      </c>
      <c r="CD7" s="39">
        <v>276.61</v>
      </c>
      <c r="CE7" s="39">
        <v>275.32</v>
      </c>
      <c r="CF7" s="39">
        <v>179.55</v>
      </c>
      <c r="CG7" s="39">
        <v>179.16</v>
      </c>
      <c r="CH7" s="39">
        <v>187.18</v>
      </c>
      <c r="CI7" s="39">
        <v>189.58</v>
      </c>
      <c r="CJ7" s="39">
        <v>192.82</v>
      </c>
      <c r="CK7" s="39">
        <v>168.38</v>
      </c>
      <c r="CL7" s="39">
        <v>40.15</v>
      </c>
      <c r="CM7" s="39">
        <v>40.36</v>
      </c>
      <c r="CN7" s="39">
        <v>56.94</v>
      </c>
      <c r="CO7" s="39">
        <v>62.5</v>
      </c>
      <c r="CP7" s="39">
        <v>56.13</v>
      </c>
      <c r="CQ7" s="39">
        <v>53.52</v>
      </c>
      <c r="CR7" s="39">
        <v>54.24</v>
      </c>
      <c r="CS7" s="39">
        <v>55.88</v>
      </c>
      <c r="CT7" s="39">
        <v>55.22</v>
      </c>
      <c r="CU7" s="39">
        <v>54.05</v>
      </c>
      <c r="CV7" s="39">
        <v>60</v>
      </c>
      <c r="CW7" s="39">
        <v>84.13</v>
      </c>
      <c r="CX7" s="39">
        <v>83.34</v>
      </c>
      <c r="CY7" s="39">
        <v>81.41</v>
      </c>
      <c r="CZ7" s="39">
        <v>73.08</v>
      </c>
      <c r="DA7" s="39">
        <v>79.39</v>
      </c>
      <c r="DB7" s="39">
        <v>81.459999999999994</v>
      </c>
      <c r="DC7" s="39">
        <v>81.680000000000007</v>
      </c>
      <c r="DD7" s="39">
        <v>80.989999999999995</v>
      </c>
      <c r="DE7" s="39">
        <v>80.930000000000007</v>
      </c>
      <c r="DF7" s="39">
        <v>80.510000000000005</v>
      </c>
      <c r="DG7" s="39">
        <v>89.8</v>
      </c>
      <c r="DH7" s="39">
        <v>50.58</v>
      </c>
      <c r="DI7" s="39">
        <v>51.52</v>
      </c>
      <c r="DJ7" s="39">
        <v>50.59</v>
      </c>
      <c r="DK7" s="39">
        <v>51.42</v>
      </c>
      <c r="DL7" s="39">
        <v>53.13</v>
      </c>
      <c r="DM7" s="39">
        <v>47.7</v>
      </c>
      <c r="DN7" s="39">
        <v>48.14</v>
      </c>
      <c r="DO7" s="39">
        <v>46.61</v>
      </c>
      <c r="DP7" s="39">
        <v>47.97</v>
      </c>
      <c r="DQ7" s="39">
        <v>49.12</v>
      </c>
      <c r="DR7" s="39">
        <v>49.59</v>
      </c>
      <c r="DS7" s="39">
        <v>8.59</v>
      </c>
      <c r="DT7" s="39">
        <v>4.34</v>
      </c>
      <c r="DU7" s="39">
        <v>5.93</v>
      </c>
      <c r="DV7" s="39">
        <v>4.7300000000000004</v>
      </c>
      <c r="DW7" s="39">
        <v>9.94</v>
      </c>
      <c r="DX7" s="39">
        <v>7.26</v>
      </c>
      <c r="DY7" s="39">
        <v>11.13</v>
      </c>
      <c r="DZ7" s="39">
        <v>10.84</v>
      </c>
      <c r="EA7" s="39">
        <v>15.33</v>
      </c>
      <c r="EB7" s="39">
        <v>16.760000000000002</v>
      </c>
      <c r="EC7" s="39">
        <v>19.440000000000001</v>
      </c>
      <c r="ED7" s="39">
        <v>0.51</v>
      </c>
      <c r="EE7" s="39">
        <v>0.67</v>
      </c>
      <c r="EF7" s="39">
        <v>0.39</v>
      </c>
      <c r="EG7" s="39">
        <v>0.72</v>
      </c>
      <c r="EH7" s="39">
        <v>0.55000000000000004</v>
      </c>
      <c r="EI7" s="39">
        <v>1.65</v>
      </c>
      <c r="EJ7" s="39">
        <v>0.47</v>
      </c>
      <c r="EK7" s="39">
        <v>0.39</v>
      </c>
      <c r="EL7" s="39">
        <v>0.43</v>
      </c>
      <c r="EM7" s="39">
        <v>0.42</v>
      </c>
      <c r="EN7" s="39">
        <v>0.68</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99</v>
      </c>
      <c r="C9" s="42" t="s">
        <v>100</v>
      </c>
      <c r="D9" s="42" t="s">
        <v>101</v>
      </c>
      <c r="E9" s="42" t="s">
        <v>102</v>
      </c>
      <c r="F9" s="42" t="s">
        <v>103</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104</v>
      </c>
    </row>
    <row r="12" spans="1:144" x14ac:dyDescent="0.15">
      <c r="B12">
        <v>1</v>
      </c>
      <c r="C12">
        <v>1</v>
      </c>
      <c r="D12">
        <v>1</v>
      </c>
      <c r="E12">
        <v>1</v>
      </c>
      <c r="F12">
        <v>1</v>
      </c>
      <c r="G12" t="s">
        <v>105</v>
      </c>
    </row>
    <row r="13" spans="1:144" x14ac:dyDescent="0.15">
      <c r="B13" t="s">
        <v>106</v>
      </c>
      <c r="C13" t="s">
        <v>107</v>
      </c>
      <c r="D13" t="s">
        <v>106</v>
      </c>
      <c r="E13" t="s">
        <v>108</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 </cp:lastModifiedBy>
  <cp:lastPrinted>2021-01-14T07:49:42Z</cp:lastPrinted>
  <dcterms:created xsi:type="dcterms:W3CDTF">2020-12-04T02:04:04Z</dcterms:created>
  <dcterms:modified xsi:type="dcterms:W3CDTF">2021-01-14T08:19:25Z</dcterms:modified>
</cp:coreProperties>
</file>