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<sst xmlns="http://schemas.openxmlformats.org/spreadsheetml/2006/main" count="221" uniqueCount="111">
  <si>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</si>
  <si>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</si>
  <si>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</si>
  <si>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</si>
  <si>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</si>
  <si>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</si>
  <si>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</si>
  <si>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</si>
  <si>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</si>
  <si>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</si>
  <si>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</si>
  <si>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</si>
  <si>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</si>
  <si>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</si>
  <si>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</si>
  <si>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</si>
  <si>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</si>
  <si>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</si>
  <si>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</si>
  <si>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</si>
  <si>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</si>
  <si>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</si>
  <si>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</si>
  <si>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</si>
  <si>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</si>
  <si>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</si>
  <si>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</si>
  <si>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</si>
  <si>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</si>
  <si>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</si>
  <si>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</si>
  <si>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</si>
  <si>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</si>
  <si>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</si>
  <si>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</si>
  <si>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</si>
  <si>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</si>
  <si>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</si>
  <si>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</si>
  <si>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</si>
  <si>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</si>
  <si>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</si>
  <si>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</si>
  <si>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</si>
  <si>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</si>
  <si>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</si>
  <si>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</si>
  <si>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</si>
  <si>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</si>
  <si>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</si>
  <si>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</si>
  <si>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</si>
  <si>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</si>
  <si>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</si>
  <si>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</si>
  <si>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</si>
  <si>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</si>
  <si>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</si>
  <si>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</si>
  <si>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</si>
  <si>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</si>
  <si>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</si>
  <si>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</si>
  <si>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</si>
  <si>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</si>
  <si>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</si>
  <si>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</si>
  <si>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</si>
  <si>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</si>
  <si>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</si>
  <si>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</si>
  <si>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</si>
  <si>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</si>
  <si>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</si>
  <si>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</si>
  <si>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</si>
  <si>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</si>
  <si>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</si>
  <si>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</si>
  <si>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</si>
  <si>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</si>
  <si>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</si>
  <si>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</si>
  <si>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</si>
  <si>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</si>
  <si>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</si>
  <si>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</si>
  <si>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</si>
  <si>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</si>
  <si>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</si>
  <si>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</si>
  <si>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</si>
  <si>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</si>
  <si>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</si>
  <si>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</si>
  <si>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</si>
  <si>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遊佐町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</si>
  <si>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</si>
  <si>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</si>
  <si>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</si>
  <si>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</si>
  <si>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</si>
  <si>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</si>
  <si>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</si>
  <si>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</si>
  <si>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</si>
  <si>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</si>
  <si>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</si>
  <si>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③管渠の更新等について未着手であるため、類似団体を下回っている。
　管渠については、法定耐用年数が経過するまで期間があるが、計画的な更新について検討が必要である。</t>
    <phoneticPr fontId="4"/>
  </si>
  <si>
    <t>　類似団体と比較して、経営が安定しているとはいいがたい状況である。
　料金収入に対する企業債残高の割合が高く、使用料収入以外の収入で賄っている部分が大きいため、今後は健全・効率的な経営を図るために、使用料収入向上の取り組みを行う必要がある。</t>
    <phoneticPr fontId="4"/>
  </si>
  <si>
    <t>①100％を下回っているが、使用料等の収入が増加し改善傾向にある。
④類似団体と比較して高い数値となっているが、数値は毎年改善傾向にある。
⑤類似団体と比較して低い数値で推移しており、使用料収入以外に依存している割合が高い。
⑥類似団体と比較して高い数値で推移している。
⑦類似団体と比較して低い数値で推移している。
⑧類似団体と比較して低い数値で推移しているが、改善傾向にある。
　以上のことから、平成26年度までは健全で効率の良い経営ができているとはいいがたく、経営改善に向けた取組が必要である。</t>
    <rPh sb="14" eb="17">
      <t>シヨウリョウ</t>
    </rPh>
    <rPh sb="17" eb="18">
      <t>トウ</t>
    </rPh>
    <rPh sb="19" eb="21">
      <t>シュウニュウ</t>
    </rPh>
    <rPh sb="22" eb="24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</si>
</sst>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56832"/>
        <c:axId val="20205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56832"/>
        <c:axId val="202058368"/>
      </c:lineChart>
      <c:dateAx>
        <c:axId val="20205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058368"/>
        <c:crosses val="autoZero"/>
        <c:auto val="1"/>
        <c:lblOffset val="100"/>
        <c:baseTimeUnit val="years"/>
      </c:dateAx>
      <c:valAx>
        <c:axId val="20205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0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39.590000000000003</c:v>
                </c:pt>
                <c:pt idx="1">
                  <c:v>40.25</c:v>
                </c:pt>
                <c:pt idx="2">
                  <c:v>39.53</c:v>
                </c:pt>
                <c:pt idx="3">
                  <c:v>39.5</c:v>
                </c:pt>
                <c:pt idx="4">
                  <c:v>38.83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87232"/>
        <c:axId val="20268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50.74</c:v>
                </c:pt>
                <c:pt idx="2">
                  <c:v>49.29</c:v>
                </c:pt>
                <c:pt idx="3">
                  <c:v>50.32</c:v>
                </c:pt>
                <c:pt idx="4">
                  <c:v>49.89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87232"/>
        <c:axId val="202688768"/>
      </c:lineChart>
      <c:dateAx>
        <c:axId val="20268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688768"/>
        <c:crosses val="autoZero"/>
        <c:auto val="1"/>
        <c:lblOffset val="100"/>
        <c:baseTimeUnit val="years"/>
      </c:dateAx>
      <c:valAx>
        <c:axId val="20268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68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74.19</c:v>
                </c:pt>
                <c:pt idx="1">
                  <c:v>75.180000000000007</c:v>
                </c:pt>
                <c:pt idx="2">
                  <c:v>75.91</c:v>
                </c:pt>
                <c:pt idx="3">
                  <c:v>76.72</c:v>
                </c:pt>
                <c:pt idx="4">
                  <c:v>78.040000000000006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80768"/>
        <c:axId val="20888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85.43</c:v>
                </c:pt>
                <c:pt idx="1">
                  <c:v>85.1</c:v>
                </c:pt>
                <c:pt idx="2">
                  <c:v>84.31</c:v>
                </c:pt>
                <c:pt idx="3">
                  <c:v>84.57</c:v>
                </c:pt>
                <c:pt idx="4">
                  <c:v>84.73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80768"/>
        <c:axId val="208882304"/>
      </c:lineChart>
      <c:dateAx>
        <c:axId val="2088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882304"/>
        <c:crosses val="autoZero"/>
        <c:auto val="1"/>
        <c:lblOffset val="100"/>
        <c:baseTimeUnit val="years"/>
      </c:dateAx>
      <c:valAx>
        <c:axId val="20888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8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52.41</c:v>
                </c:pt>
                <c:pt idx="1">
                  <c:v>46.71</c:v>
                </c:pt>
                <c:pt idx="2">
                  <c:v>51.51</c:v>
                </c:pt>
                <c:pt idx="3">
                  <c:v>50.2</c:v>
                </c:pt>
                <c:pt idx="4">
                  <c:v>51.92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12384"/>
        <c:axId val="20166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12384"/>
        <c:axId val="201663232"/>
      </c:lineChart>
      <c:dateAx>
        <c:axId val="20211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663232"/>
        <c:crosses val="autoZero"/>
        <c:auto val="1"/>
        <c:lblOffset val="100"/>
        <c:baseTimeUnit val="years"/>
      </c:dateAx>
      <c:valAx>
        <c:axId val="20166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11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98688"/>
        <c:axId val="2017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98688"/>
        <c:axId val="201704576"/>
      </c:lineChart>
      <c:dateAx>
        <c:axId val="20169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704576"/>
        <c:crosses val="autoZero"/>
        <c:auto val="1"/>
        <c:lblOffset val="100"/>
        <c:baseTimeUnit val="years"/>
      </c:dateAx>
      <c:valAx>
        <c:axId val="20170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69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880"/>
        <c:axId val="20228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880"/>
        <c:axId val="202280960"/>
      </c:lineChart>
      <c:dateAx>
        <c:axId val="20226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80960"/>
        <c:crosses val="autoZero"/>
        <c:auto val="1"/>
        <c:lblOffset val="100"/>
        <c:baseTimeUnit val="years"/>
      </c:dateAx>
      <c:valAx>
        <c:axId val="20228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17504"/>
        <c:axId val="2025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17504"/>
        <c:axId val="202531584"/>
      </c:lineChart>
      <c:dateAx>
        <c:axId val="2025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531584"/>
        <c:crosses val="autoZero"/>
        <c:auto val="1"/>
        <c:lblOffset val="100"/>
        <c:baseTimeUnit val="years"/>
      </c:dateAx>
      <c:valAx>
        <c:axId val="2025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5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62560"/>
        <c:axId val="20244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62560"/>
        <c:axId val="202442240"/>
      </c:lineChart>
      <c:dateAx>
        <c:axId val="20256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442240"/>
        <c:crosses val="autoZero"/>
        <c:auto val="1"/>
        <c:lblOffset val="100"/>
        <c:baseTimeUnit val="years"/>
      </c:dateAx>
      <c:valAx>
        <c:axId val="20244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56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3083.61</c:v>
                </c:pt>
                <c:pt idx="1">
                  <c:v>3209.15</c:v>
                </c:pt>
                <c:pt idx="2">
                  <c:v>2753.44</c:v>
                </c:pt>
                <c:pt idx="3">
                  <c:v>2610.85</c:v>
                </c:pt>
                <c:pt idx="4">
                  <c:v>2415.14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77952"/>
        <c:axId val="20247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1352.2</c:v>
                </c:pt>
                <c:pt idx="1">
                  <c:v>1365.62</c:v>
                </c:pt>
                <c:pt idx="2">
                  <c:v>1309.43</c:v>
                </c:pt>
                <c:pt idx="3">
                  <c:v>1306.92</c:v>
                </c:pt>
                <c:pt idx="4">
                  <c:v>1203.71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77952"/>
        <c:axId val="202479488"/>
      </c:lineChart>
      <c:dateAx>
        <c:axId val="20247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479488"/>
        <c:crosses val="autoZero"/>
        <c:auto val="1"/>
        <c:lblOffset val="100"/>
        <c:baseTimeUnit val="years"/>
      </c:dateAx>
      <c:valAx>
        <c:axId val="20247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47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38.909999999999997</c:v>
                </c:pt>
                <c:pt idx="1">
                  <c:v>35.17</c:v>
                </c:pt>
                <c:pt idx="2">
                  <c:v>36.81</c:v>
                </c:pt>
                <c:pt idx="3">
                  <c:v>35.18</c:v>
                </c:pt>
                <c:pt idx="4">
                  <c:v>37.31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80736"/>
        <c:axId val="20258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68.23</c:v>
                </c:pt>
                <c:pt idx="1">
                  <c:v>65.98</c:v>
                </c:pt>
                <c:pt idx="2">
                  <c:v>67.59</c:v>
                </c:pt>
                <c:pt idx="3">
                  <c:v>68.510000000000005</c:v>
                </c:pt>
                <c:pt idx="4">
                  <c:v>69.739999999999995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80736"/>
        <c:axId val="202582272"/>
      </c:lineChart>
      <c:dateAx>
        <c:axId val="2025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582272"/>
        <c:crosses val="autoZero"/>
        <c:auto val="1"/>
        <c:lblOffset val="100"/>
        <c:baseTimeUnit val="years"/>
      </c:dateAx>
      <c:valAx>
        <c:axId val="20258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58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481.05</c:v>
                </c:pt>
                <c:pt idx="1">
                  <c:v>532.17999999999995</c:v>
                </c:pt>
                <c:pt idx="2">
                  <c:v>507.35</c:v>
                </c:pt>
                <c:pt idx="3">
                  <c:v>527.34</c:v>
                </c:pt>
                <c:pt idx="4">
                  <c:v>513.41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49984"/>
        <c:axId val="2026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241.2</c:v>
                </c:pt>
                <c:pt idx="1">
                  <c:v>258.83</c:v>
                </c:pt>
                <c:pt idx="2">
                  <c:v>251.88</c:v>
                </c:pt>
                <c:pt idx="3">
                  <c:v>247.43</c:v>
                </c:pt>
                <c:pt idx="4">
                  <c:v>248.89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49984"/>
        <c:axId val="202651520"/>
      </c:lineChart>
      <c:dateAx>
        <c:axId val="20264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651520"/>
        <c:crosses val="autoZero"/>
        <c:auto val="1"/>
        <c:lblOffset val="100"/>
        <c:baseTimeUnit val="years"/>
      </c:dateAx>
      <c:valAx>
        <c:axId val="2026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64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山形県　遊佐町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14892</v>
      </c>
      <c r="AM8" s="64"/>
      <c r="AN8" s="64"/>
      <c r="AO8" s="64"/>
      <c r="AP8" s="64"/>
      <c r="AQ8" s="64"/>
      <c r="AR8" s="64"/>
      <c r="AS8" s="64"/>
      <c r="AT8" s="63">
        <f>データ!S6</f>
        <v>208.39</v>
      </c>
      <c r="AU8" s="63"/>
      <c r="AV8" s="63"/>
      <c r="AW8" s="63"/>
      <c r="AX8" s="63"/>
      <c r="AY8" s="63"/>
      <c r="AZ8" s="63"/>
      <c r="BA8" s="63"/>
      <c r="BB8" s="63">
        <f>データ!T6</f>
        <v>71.459999999999994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43.61</v>
      </c>
      <c r="Q10" s="63"/>
      <c r="R10" s="63"/>
      <c r="S10" s="63"/>
      <c r="T10" s="63"/>
      <c r="U10" s="63"/>
      <c r="V10" s="63"/>
      <c r="W10" s="63">
        <f>データ!P6</f>
        <v>93.18</v>
      </c>
      <c r="X10" s="63"/>
      <c r="Y10" s="63"/>
      <c r="Z10" s="63"/>
      <c r="AA10" s="63"/>
      <c r="AB10" s="63"/>
      <c r="AC10" s="63"/>
      <c r="AD10" s="64">
        <f>データ!Q6</f>
        <v>3672</v>
      </c>
      <c r="AE10" s="64"/>
      <c r="AF10" s="64"/>
      <c r="AG10" s="64"/>
      <c r="AH10" s="64"/>
      <c r="AI10" s="64"/>
      <c r="AJ10" s="64"/>
      <c r="AK10" s="2"/>
      <c r="AL10" s="64">
        <f>データ!U6</f>
        <v>6454</v>
      </c>
      <c r="AM10" s="64"/>
      <c r="AN10" s="64"/>
      <c r="AO10" s="64"/>
      <c r="AP10" s="64"/>
      <c r="AQ10" s="64"/>
      <c r="AR10" s="64"/>
      <c r="AS10" s="64"/>
      <c r="AT10" s="63">
        <f>データ!V6</f>
        <v>3.44</v>
      </c>
      <c r="AU10" s="63"/>
      <c r="AV10" s="63"/>
      <c r="AW10" s="63"/>
      <c r="AX10" s="63"/>
      <c r="AY10" s="63"/>
      <c r="AZ10" s="63"/>
      <c r="BA10" s="63"/>
      <c r="BB10" s="63">
        <f>データ!W6</f>
        <v>1876.16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64611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山形県　遊佐町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43.61</v>
      </c>
      <c r="P6" s="32">
        <f t="shared" si="3"/>
        <v>93.18</v>
      </c>
      <c r="Q6" s="32">
        <f t="shared" si="3"/>
        <v>3672</v>
      </c>
      <c r="R6" s="32">
        <f t="shared" si="3"/>
        <v>14892</v>
      </c>
      <c r="S6" s="32">
        <f t="shared" si="3"/>
        <v>208.39</v>
      </c>
      <c r="T6" s="32">
        <f t="shared" si="3"/>
        <v>71.459999999999994</v>
      </c>
      <c r="U6" s="32">
        <f t="shared" si="3"/>
        <v>6454</v>
      </c>
      <c r="V6" s="32">
        <f t="shared" si="3"/>
        <v>3.44</v>
      </c>
      <c r="W6" s="32">
        <f t="shared" si="3"/>
        <v>1876.16</v>
      </c>
      <c r="X6" s="33">
        <f>IF(X7="",NA(),X7)</f>
        <v>52.41</v>
      </c>
      <c r="Y6" s="33">
        <f t="shared" ref="Y6:AG6" si="4">IF(Y7="",NA(),Y7)</f>
        <v>46.71</v>
      </c>
      <c r="Z6" s="33">
        <f t="shared" si="4"/>
        <v>51.51</v>
      </c>
      <c r="AA6" s="33">
        <f t="shared" si="4"/>
        <v>50.2</v>
      </c>
      <c r="AB6" s="33">
        <f t="shared" si="4"/>
        <v>51.92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3083.61</v>
      </c>
      <c r="BF6" s="33">
        <f t="shared" ref="BF6:BN6" si="7">IF(BF7="",NA(),BF7)</f>
        <v>3209.15</v>
      </c>
      <c r="BG6" s="33">
        <f t="shared" si="7"/>
        <v>2753.44</v>
      </c>
      <c r="BH6" s="33">
        <f t="shared" si="7"/>
        <v>2610.85</v>
      </c>
      <c r="BI6" s="33">
        <f t="shared" si="7"/>
        <v>2415.14</v>
      </c>
      <c r="BJ6" s="33">
        <f t="shared" si="7"/>
        <v>1352.2</v>
      </c>
      <c r="BK6" s="33">
        <f t="shared" si="7"/>
        <v>1365.62</v>
      </c>
      <c r="BL6" s="33">
        <f t="shared" si="7"/>
        <v>1309.43</v>
      </c>
      <c r="BM6" s="33">
        <f t="shared" si="7"/>
        <v>1306.92</v>
      </c>
      <c r="BN6" s="33">
        <f t="shared" si="7"/>
        <v>1203.71</v>
      </c>
      <c r="BO6" s="32" t="str">
        <f>IF(BO7="","",IF(BO7="-","【-】","【"&amp;SUBSTITUTE(TEXT(BO7,"#,##0.00"),"-","△")&amp;"】"))</f>
        <v>【776.35】</v>
      </c>
      <c r="BP6" s="33">
        <f>IF(BP7="",NA(),BP7)</f>
        <v>38.909999999999997</v>
      </c>
      <c r="BQ6" s="33">
        <f t="shared" ref="BQ6:BY6" si="8">IF(BQ7="",NA(),BQ7)</f>
        <v>35.17</v>
      </c>
      <c r="BR6" s="33">
        <f t="shared" si="8"/>
        <v>36.81</v>
      </c>
      <c r="BS6" s="33">
        <f t="shared" si="8"/>
        <v>35.18</v>
      </c>
      <c r="BT6" s="33">
        <f t="shared" si="8"/>
        <v>37.31</v>
      </c>
      <c r="BU6" s="33">
        <f t="shared" si="8"/>
        <v>68.23</v>
      </c>
      <c r="BV6" s="33">
        <f t="shared" si="8"/>
        <v>65.98</v>
      </c>
      <c r="BW6" s="33">
        <f t="shared" si="8"/>
        <v>67.59</v>
      </c>
      <c r="BX6" s="33">
        <f t="shared" si="8"/>
        <v>68.510000000000005</v>
      </c>
      <c r="BY6" s="33">
        <f t="shared" si="8"/>
        <v>69.739999999999995</v>
      </c>
      <c r="BZ6" s="32" t="str">
        <f>IF(BZ7="","",IF(BZ7="-","【-】","【"&amp;SUBSTITUTE(TEXT(BZ7,"#,##0.00"),"-","△")&amp;"】"))</f>
        <v>【96.57】</v>
      </c>
      <c r="CA6" s="33">
        <f>IF(CA7="",NA(),CA7)</f>
        <v>481.05</v>
      </c>
      <c r="CB6" s="33">
        <f t="shared" ref="CB6:CJ6" si="9">IF(CB7="",NA(),CB7)</f>
        <v>532.17999999999995</v>
      </c>
      <c r="CC6" s="33">
        <f t="shared" si="9"/>
        <v>507.35</v>
      </c>
      <c r="CD6" s="33">
        <f t="shared" si="9"/>
        <v>527.34</v>
      </c>
      <c r="CE6" s="33">
        <f t="shared" si="9"/>
        <v>513.41</v>
      </c>
      <c r="CF6" s="33">
        <f t="shared" si="9"/>
        <v>241.2</v>
      </c>
      <c r="CG6" s="33">
        <f t="shared" si="9"/>
        <v>258.83</v>
      </c>
      <c r="CH6" s="33">
        <f t="shared" si="9"/>
        <v>251.88</v>
      </c>
      <c r="CI6" s="33">
        <f t="shared" si="9"/>
        <v>247.43</v>
      </c>
      <c r="CJ6" s="33">
        <f t="shared" si="9"/>
        <v>248.89</v>
      </c>
      <c r="CK6" s="32" t="str">
        <f>IF(CK7="","",IF(CK7="-","【-】","【"&amp;SUBSTITUTE(TEXT(CK7,"#,##0.00"),"-","△")&amp;"】"))</f>
        <v>【142.28】</v>
      </c>
      <c r="CL6" s="33">
        <f>IF(CL7="",NA(),CL7)</f>
        <v>39.590000000000003</v>
      </c>
      <c r="CM6" s="33">
        <f t="shared" ref="CM6:CU6" si="10">IF(CM7="",NA(),CM7)</f>
        <v>40.25</v>
      </c>
      <c r="CN6" s="33">
        <f t="shared" si="10"/>
        <v>39.53</v>
      </c>
      <c r="CO6" s="33">
        <f t="shared" si="10"/>
        <v>39.5</v>
      </c>
      <c r="CP6" s="33">
        <f t="shared" si="10"/>
        <v>38.83</v>
      </c>
      <c r="CQ6" s="33">
        <f t="shared" si="10"/>
        <v>49.64</v>
      </c>
      <c r="CR6" s="33">
        <f t="shared" si="10"/>
        <v>50.74</v>
      </c>
      <c r="CS6" s="33">
        <f t="shared" si="10"/>
        <v>49.29</v>
      </c>
      <c r="CT6" s="33">
        <f t="shared" si="10"/>
        <v>50.32</v>
      </c>
      <c r="CU6" s="33">
        <f t="shared" si="10"/>
        <v>49.89</v>
      </c>
      <c r="CV6" s="32" t="str">
        <f>IF(CV7="","",IF(CV7="-","【-】","【"&amp;SUBSTITUTE(TEXT(CV7,"#,##0.00"),"-","△")&amp;"】"))</f>
        <v>【60.35】</v>
      </c>
      <c r="CW6" s="33">
        <f>IF(CW7="",NA(),CW7)</f>
        <v>74.19</v>
      </c>
      <c r="CX6" s="33">
        <f t="shared" ref="CX6:DF6" si="11">IF(CX7="",NA(),CX7)</f>
        <v>75.180000000000007</v>
      </c>
      <c r="CY6" s="33">
        <f t="shared" si="11"/>
        <v>75.91</v>
      </c>
      <c r="CZ6" s="33">
        <f t="shared" si="11"/>
        <v>76.72</v>
      </c>
      <c r="DA6" s="33">
        <f t="shared" si="11"/>
        <v>78.040000000000006</v>
      </c>
      <c r="DB6" s="33">
        <f t="shared" si="11"/>
        <v>85.43</v>
      </c>
      <c r="DC6" s="33">
        <f t="shared" si="11"/>
        <v>85.1</v>
      </c>
      <c r="DD6" s="33">
        <f t="shared" si="11"/>
        <v>84.31</v>
      </c>
      <c r="DE6" s="33">
        <f t="shared" si="11"/>
        <v>84.57</v>
      </c>
      <c r="DF6" s="33">
        <f t="shared" si="11"/>
        <v>84.73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0.09</v>
      </c>
      <c r="EK6" s="33">
        <f t="shared" si="14"/>
        <v>7.0000000000000007E-2</v>
      </c>
      <c r="EL6" s="33">
        <f t="shared" si="14"/>
        <v>0.14000000000000001</v>
      </c>
      <c r="EM6" s="33">
        <f t="shared" si="14"/>
        <v>0.03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64611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43.61</v>
      </c>
      <c r="P7" s="36">
        <v>93.18</v>
      </c>
      <c r="Q7" s="36">
        <v>3672</v>
      </c>
      <c r="R7" s="36">
        <v>14892</v>
      </c>
      <c r="S7" s="36">
        <v>208.39</v>
      </c>
      <c r="T7" s="36">
        <v>71.459999999999994</v>
      </c>
      <c r="U7" s="36">
        <v>6454</v>
      </c>
      <c r="V7" s="36">
        <v>3.44</v>
      </c>
      <c r="W7" s="36">
        <v>1876.16</v>
      </c>
      <c r="X7" s="36">
        <v>52.41</v>
      </c>
      <c r="Y7" s="36">
        <v>46.71</v>
      </c>
      <c r="Z7" s="36">
        <v>51.51</v>
      </c>
      <c r="AA7" s="36">
        <v>50.2</v>
      </c>
      <c r="AB7" s="36">
        <v>51.92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3083.61</v>
      </c>
      <c r="BF7" s="36">
        <v>3209.15</v>
      </c>
      <c r="BG7" s="36">
        <v>2753.44</v>
      </c>
      <c r="BH7" s="36">
        <v>2610.85</v>
      </c>
      <c r="BI7" s="36">
        <v>2415.14</v>
      </c>
      <c r="BJ7" s="36">
        <v>1352.2</v>
      </c>
      <c r="BK7" s="36">
        <v>1365.62</v>
      </c>
      <c r="BL7" s="36">
        <v>1309.43</v>
      </c>
      <c r="BM7" s="36">
        <v>1306.92</v>
      </c>
      <c r="BN7" s="36">
        <v>1203.71</v>
      </c>
      <c r="BO7" s="36">
        <v>776.35</v>
      </c>
      <c r="BP7" s="36">
        <v>38.909999999999997</v>
      </c>
      <c r="BQ7" s="36">
        <v>35.17</v>
      </c>
      <c r="BR7" s="36">
        <v>36.81</v>
      </c>
      <c r="BS7" s="36">
        <v>35.18</v>
      </c>
      <c r="BT7" s="36">
        <v>37.31</v>
      </c>
      <c r="BU7" s="36">
        <v>68.23</v>
      </c>
      <c r="BV7" s="36">
        <v>65.98</v>
      </c>
      <c r="BW7" s="36">
        <v>67.59</v>
      </c>
      <c r="BX7" s="36">
        <v>68.510000000000005</v>
      </c>
      <c r="BY7" s="36">
        <v>69.739999999999995</v>
      </c>
      <c r="BZ7" s="36">
        <v>96.57</v>
      </c>
      <c r="CA7" s="36">
        <v>481.05</v>
      </c>
      <c r="CB7" s="36">
        <v>532.17999999999995</v>
      </c>
      <c r="CC7" s="36">
        <v>507.35</v>
      </c>
      <c r="CD7" s="36">
        <v>527.34</v>
      </c>
      <c r="CE7" s="36">
        <v>513.41</v>
      </c>
      <c r="CF7" s="36">
        <v>241.2</v>
      </c>
      <c r="CG7" s="36">
        <v>258.83</v>
      </c>
      <c r="CH7" s="36">
        <v>251.88</v>
      </c>
      <c r="CI7" s="36">
        <v>247.43</v>
      </c>
      <c r="CJ7" s="36">
        <v>248.89</v>
      </c>
      <c r="CK7" s="36">
        <v>142.28</v>
      </c>
      <c r="CL7" s="36">
        <v>39.590000000000003</v>
      </c>
      <c r="CM7" s="36">
        <v>40.25</v>
      </c>
      <c r="CN7" s="36">
        <v>39.53</v>
      </c>
      <c r="CO7" s="36">
        <v>39.5</v>
      </c>
      <c r="CP7" s="36">
        <v>38.83</v>
      </c>
      <c r="CQ7" s="36">
        <v>49.64</v>
      </c>
      <c r="CR7" s="36">
        <v>50.74</v>
      </c>
      <c r="CS7" s="36">
        <v>49.29</v>
      </c>
      <c r="CT7" s="36">
        <v>50.32</v>
      </c>
      <c r="CU7" s="36">
        <v>49.89</v>
      </c>
      <c r="CV7" s="36">
        <v>60.35</v>
      </c>
      <c r="CW7" s="36">
        <v>74.19</v>
      </c>
      <c r="CX7" s="36">
        <v>75.180000000000007</v>
      </c>
      <c r="CY7" s="36">
        <v>75.91</v>
      </c>
      <c r="CZ7" s="36">
        <v>76.72</v>
      </c>
      <c r="DA7" s="36">
        <v>78.040000000000006</v>
      </c>
      <c r="DB7" s="36">
        <v>85.43</v>
      </c>
      <c r="DC7" s="36">
        <v>85.1</v>
      </c>
      <c r="DD7" s="36">
        <v>84.31</v>
      </c>
      <c r="DE7" s="36">
        <v>84.57</v>
      </c>
      <c r="DF7" s="36">
        <v>84.73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0.09</v>
      </c>
      <c r="EK7" s="36">
        <v>7.0000000000000007E-2</v>
      </c>
      <c r="EL7" s="36">
        <v>0.14000000000000001</v>
      </c>
      <c r="EM7" s="36">
        <v>0.03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tukasa_takahashi</cp:lastModifiedBy>
  <cp:lastPrinted>2016-08-02T05:38:13Z</cp:lastPrinted>
  <dcterms:created xsi:type="dcterms:W3CDTF">2016-02-03T08:47:51Z</dcterms:created>
  <dcterms:modified xsi:type="dcterms:W3CDTF">2016-08-02T05:42:16Z</dcterms:modified>
</cp:coreProperties>
</file>