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422\Desktop\山形県水産物物被害対策事業費補助金申請\"/>
    </mc:Choice>
  </mc:AlternateContent>
  <xr:revisionPtr revIDLastSave="0" documentId="8_{5CF133D0-13D2-4668-8A67-729B214D2184}" xr6:coauthVersionLast="36" xr6:coauthVersionMax="36" xr10:uidLastSave="{00000000-0000-0000-0000-000000000000}"/>
  <bookViews>
    <workbookView xWindow="0" yWindow="0" windowWidth="10290" windowHeight="7305" xr2:uid="{623802D6-BD8C-4C5D-A53F-A8D079114B2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H8" i="1" s="1"/>
  <c r="G8" i="1" l="1"/>
  <c r="I8" i="1" s="1"/>
  <c r="K8" i="1" s="1"/>
  <c r="K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高橋　克幸</author>
  </authors>
  <commentList>
    <comment ref="D8" authorId="0" shapeId="0" xr:uid="{2B7156CB-966E-44BC-88A7-6ED7461D129E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機械の修理を記載してくだい
（税込み）
</t>
        </r>
      </text>
    </comment>
    <comment ref="E8" authorId="0" shapeId="0" xr:uid="{F896095A-E752-476A-AB62-7CDA5285BC41}">
      <text>
        <r>
          <rPr>
            <b/>
            <sz val="9"/>
            <color indexed="81"/>
            <rFont val="MS P ゴシック"/>
            <family val="3"/>
            <charset val="128"/>
          </rPr>
          <t>共済金額及び保険金額を記載してくだい。</t>
        </r>
      </text>
    </comment>
    <comment ref="J8" authorId="0" shapeId="0" xr:uid="{D14901CF-4CE2-4422-AD7F-63C8AD9A6F90}">
      <text>
        <r>
          <rPr>
            <b/>
            <sz val="9"/>
            <color indexed="81"/>
            <rFont val="MS P ゴシック"/>
            <family val="3"/>
            <charset val="128"/>
          </rPr>
          <t>上限額を記載ください。
大型農機具　上限　2,010千円/台
中型農機具　上限　690千円/台
小型農機具　上限　279千円/台</t>
        </r>
      </text>
    </comment>
  </commentList>
</comments>
</file>

<file path=xl/sharedStrings.xml><?xml version="1.0" encoding="utf-8"?>
<sst xmlns="http://schemas.openxmlformats.org/spreadsheetml/2006/main" count="16" uniqueCount="15">
  <si>
    <t>農林水産物等被害対策事業補助金内訳（７月２５日大雨）</t>
    <rPh sb="0" eb="2">
      <t>ノウリン</t>
    </rPh>
    <rPh sb="2" eb="4">
      <t>スイサン</t>
    </rPh>
    <rPh sb="4" eb="5">
      <t>ブツ</t>
    </rPh>
    <rPh sb="5" eb="6">
      <t>ナド</t>
    </rPh>
    <rPh sb="6" eb="8">
      <t>ヒガイ</t>
    </rPh>
    <rPh sb="8" eb="10">
      <t>タイサク</t>
    </rPh>
    <rPh sb="10" eb="12">
      <t>ジギョウ</t>
    </rPh>
    <rPh sb="12" eb="15">
      <t>ホジョキン</t>
    </rPh>
    <rPh sb="15" eb="17">
      <t>ウチワケ</t>
    </rPh>
    <rPh sb="19" eb="20">
      <t>ガツ</t>
    </rPh>
    <rPh sb="22" eb="23">
      <t>ニチ</t>
    </rPh>
    <rPh sb="23" eb="25">
      <t>オオアメ</t>
    </rPh>
    <phoneticPr fontId="2"/>
  </si>
  <si>
    <t>氏名</t>
    <rPh sb="0" eb="2">
      <t>シメイ</t>
    </rPh>
    <phoneticPr fontId="2"/>
  </si>
  <si>
    <t>対象物</t>
    <rPh sb="0" eb="3">
      <t>タイショウブツ</t>
    </rPh>
    <phoneticPr fontId="2"/>
  </si>
  <si>
    <t>事業費</t>
    <rPh sb="0" eb="2">
      <t>ジギョウ</t>
    </rPh>
    <rPh sb="2" eb="3">
      <t>ヒ</t>
    </rPh>
    <phoneticPr fontId="2"/>
  </si>
  <si>
    <t>共済金相当額</t>
    <rPh sb="0" eb="2">
      <t>キョウサイ</t>
    </rPh>
    <rPh sb="2" eb="3">
      <t>キン</t>
    </rPh>
    <rPh sb="3" eb="5">
      <t>ソウトウ</t>
    </rPh>
    <rPh sb="5" eb="6">
      <t>ガク</t>
    </rPh>
    <phoneticPr fontId="2"/>
  </si>
  <si>
    <t>県補助金</t>
    <rPh sb="0" eb="1">
      <t>ケン</t>
    </rPh>
    <rPh sb="1" eb="4">
      <t>ホジョキン</t>
    </rPh>
    <phoneticPr fontId="2"/>
  </si>
  <si>
    <t>町補助金</t>
    <rPh sb="0" eb="1">
      <t>マチ</t>
    </rPh>
    <rPh sb="1" eb="4">
      <t>ホジョキン</t>
    </rPh>
    <phoneticPr fontId="2"/>
  </si>
  <si>
    <t>限度額</t>
  </si>
  <si>
    <t>補助金額（県町）</t>
    <rPh sb="0" eb="4">
      <t>ホジョキンガク</t>
    </rPh>
    <rPh sb="5" eb="6">
      <t>ケン</t>
    </rPh>
    <rPh sb="6" eb="7">
      <t>マチ</t>
    </rPh>
    <phoneticPr fontId="2"/>
  </si>
  <si>
    <t>補助金額＝（事業費ー共済金相当額）×補助率　補助金額か限度額いずれ低い額＝交付金額</t>
    <rPh sb="0" eb="3">
      <t>ホジョキン</t>
    </rPh>
    <rPh sb="3" eb="4">
      <t>ガク</t>
    </rPh>
    <rPh sb="6" eb="9">
      <t>ジギョウヒ</t>
    </rPh>
    <rPh sb="10" eb="13">
      <t>キョウサイキン</t>
    </rPh>
    <rPh sb="13" eb="15">
      <t>ソウトウ</t>
    </rPh>
    <rPh sb="15" eb="16">
      <t>ガク</t>
    </rPh>
    <rPh sb="18" eb="21">
      <t>ホジョリツ</t>
    </rPh>
    <rPh sb="22" eb="26">
      <t>ホジョキンガク</t>
    </rPh>
    <rPh sb="27" eb="30">
      <t>ゲンドガク</t>
    </rPh>
    <rPh sb="33" eb="34">
      <t>ヒク</t>
    </rPh>
    <rPh sb="35" eb="36">
      <t>ガク</t>
    </rPh>
    <rPh sb="37" eb="39">
      <t>コウフ</t>
    </rPh>
    <rPh sb="39" eb="41">
      <t>キンガク</t>
    </rPh>
    <phoneticPr fontId="2"/>
  </si>
  <si>
    <t>交付金額</t>
    <rPh sb="0" eb="2">
      <t>コウフ</t>
    </rPh>
    <rPh sb="2" eb="4">
      <t>キンガク</t>
    </rPh>
    <phoneticPr fontId="2"/>
  </si>
  <si>
    <t>控除後の額</t>
    <rPh sb="0" eb="3">
      <t>コウジョゴ</t>
    </rPh>
    <rPh sb="4" eb="5">
      <t>ガク</t>
    </rPh>
    <phoneticPr fontId="2"/>
  </si>
  <si>
    <t>遊佐太郎</t>
    <rPh sb="0" eb="2">
      <t>ユザ</t>
    </rPh>
    <rPh sb="2" eb="4">
      <t>タロウ</t>
    </rPh>
    <phoneticPr fontId="2"/>
  </si>
  <si>
    <t>草刈機</t>
    <rPh sb="0" eb="3">
      <t>クサカリキ</t>
    </rPh>
    <phoneticPr fontId="2"/>
  </si>
  <si>
    <t>記載例</t>
    <rPh sb="0" eb="2">
      <t>キサイ</t>
    </rPh>
    <rPh sb="2" eb="3">
      <t>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</si>
</sst>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22"/>
      <color rgb="FFFF0000"/>
      <name val="游ゴシック"/>
      <family val="3"/>
      <charset val="128"/>
      <scheme val="minor"/>
    </font>
    <font>
      <sz val="22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1" xfId="0" applyBorder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1" xfId="0" applyFont="1" applyBorder="1">
      <alignment vertical="center"/>
    </xf>
    <xf numFmtId="38" fontId="5" fillId="0" borderId="1" xfId="1" applyFont="1" applyBorder="1">
      <alignment vertical="center"/>
    </xf>
    <xf numFmtId="3" fontId="5" fillId="0" borderId="1" xfId="0" applyNumberFormat="1" applyFont="1" applyBorder="1">
      <alignment vertical="center"/>
    </xf>
    <xf numFmtId="38" fontId="5" fillId="0" borderId="1" xfId="0" applyNumberFormat="1" applyFont="1" applyBorder="1">
      <alignment vertical="center"/>
    </xf>
    <xf numFmtId="38" fontId="5" fillId="0" borderId="4" xfId="1" applyFont="1" applyBorder="1">
      <alignment vertical="center"/>
    </xf>
    <xf numFmtId="0" fontId="5" fillId="0" borderId="1" xfId="0" applyFont="1" applyBorder="1">
      <alignment vertical="center"/>
    </xf>
    <xf numFmtId="38" fontId="5" fillId="0" borderId="3" xfId="1" applyFont="1" applyBorder="1">
      <alignment vertical="center"/>
    </xf>
    <xf numFmtId="38" fontId="5" fillId="0" borderId="2" xfId="1" applyFont="1" applyBorder="1">
      <alignment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75DB40-86F6-49A8-ADD8-2C7C34605008}">
  <dimension ref="A1:K9"/>
  <sheetViews>
    <sheetView tabSelected="1" zoomScaleNormal="100" workbookViewId="0">
      <selection activeCell="E9" sqref="E9"/>
    </sheetView>
  </sheetViews>
  <sheetFormatPr defaultRowHeight="18.75"/>
  <cols>
    <col min="1" max="1" width="2.625" customWidth="1"/>
    <col min="2" max="2" width="12.125" customWidth="1"/>
    <col min="3" max="3" width="15.625" customWidth="1"/>
    <col min="4" max="4" width="13" customWidth="1"/>
    <col min="5" max="5" width="13" bestFit="1" customWidth="1"/>
    <col min="6" max="6" width="13" customWidth="1"/>
    <col min="7" max="7" width="11.875" customWidth="1"/>
    <col min="8" max="8" width="10.75" customWidth="1"/>
    <col min="9" max="9" width="17.25" bestFit="1" customWidth="1"/>
    <col min="10" max="10" width="9.625" customWidth="1"/>
    <col min="11" max="11" width="9.5" bestFit="1" customWidth="1"/>
  </cols>
  <sheetData>
    <row r="1" spans="1:11">
      <c r="A1" s="13" t="s">
        <v>14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>
      <c r="A3" s="2" t="s">
        <v>0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>
      <c r="A4" s="2"/>
      <c r="B4" s="2"/>
      <c r="C4" s="2"/>
      <c r="D4" s="2"/>
      <c r="E4" s="2"/>
      <c r="F4" s="2"/>
      <c r="G4" s="2"/>
      <c r="H4" s="2"/>
      <c r="I4" s="2"/>
      <c r="J4" s="2"/>
      <c r="K4" s="2"/>
    </row>
    <row r="5" spans="1:11">
      <c r="A5" s="3" t="s">
        <v>9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>
      <c r="A6" s="4"/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>
      <c r="A7" s="1"/>
      <c r="B7" s="1" t="s">
        <v>1</v>
      </c>
      <c r="C7" s="1" t="s">
        <v>2</v>
      </c>
      <c r="D7" s="1" t="s">
        <v>3</v>
      </c>
      <c r="E7" s="1" t="s">
        <v>4</v>
      </c>
      <c r="F7" s="1" t="s">
        <v>11</v>
      </c>
      <c r="G7" s="1" t="s">
        <v>5</v>
      </c>
      <c r="H7" s="1" t="s">
        <v>6</v>
      </c>
      <c r="I7" s="1" t="s">
        <v>8</v>
      </c>
      <c r="J7" s="1" t="s">
        <v>7</v>
      </c>
      <c r="K7" s="1" t="s">
        <v>10</v>
      </c>
    </row>
    <row r="8" spans="1:11" ht="37.5" customHeight="1" thickBot="1">
      <c r="A8" s="1">
        <v>1</v>
      </c>
      <c r="B8" s="5" t="s">
        <v>12</v>
      </c>
      <c r="C8" s="5" t="s">
        <v>13</v>
      </c>
      <c r="D8" s="6">
        <v>88000</v>
      </c>
      <c r="E8" s="7">
        <v>10000</v>
      </c>
      <c r="F8" s="7">
        <f>D8-E8</f>
        <v>78000</v>
      </c>
      <c r="G8" s="6">
        <f>F8*1/3</f>
        <v>26000</v>
      </c>
      <c r="H8" s="6">
        <f>F8*2/3</f>
        <v>52000</v>
      </c>
      <c r="I8" s="8">
        <f>G8+H8</f>
        <v>78000</v>
      </c>
      <c r="J8" s="6">
        <v>279000</v>
      </c>
      <c r="K8" s="9">
        <f>IF(I8&gt;=J8,J8,I8)</f>
        <v>78000</v>
      </c>
    </row>
    <row r="9" spans="1:11" ht="33" customHeight="1" thickBot="1">
      <c r="A9" s="1"/>
      <c r="B9" s="1" t="s">
        <v>10</v>
      </c>
      <c r="C9" s="1"/>
      <c r="D9" s="10"/>
      <c r="E9" s="10"/>
      <c r="F9" s="10"/>
      <c r="G9" s="10"/>
      <c r="H9" s="10"/>
      <c r="I9" s="8"/>
      <c r="J9" s="11"/>
      <c r="K9" s="12">
        <f>K8</f>
        <v>78000</v>
      </c>
    </row>
  </sheetData>
  <mergeCells count="3">
    <mergeCell ref="A3:K4"/>
    <mergeCell ref="A5:K6"/>
    <mergeCell ref="A1:K2"/>
  </mergeCells>
  <phoneticPr fontId="2"/>
  <pageMargins left="0.70866141732283472" right="0.70866141732283472" top="0.74803149606299213" bottom="0.74803149606299213" header="0.31496062992125984" footer="0.31496062992125984"/>
  <pageSetup paperSize="9" scale="94" orientation="landscape" cellComments="asDisplayed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YUZA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　克幸</dc:creator>
  <cp:lastModifiedBy>高橋　克幸</cp:lastModifiedBy>
  <cp:lastPrinted>2024-10-10T06:10:29Z</cp:lastPrinted>
  <dcterms:created xsi:type="dcterms:W3CDTF">2024-10-09T01:29:21Z</dcterms:created>
  <dcterms:modified xsi:type="dcterms:W3CDTF">2024-10-10T06:12:30Z</dcterms:modified>
</cp:coreProperties>
</file>