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kXKIeA261EpdHglZP/bcOSTe7tJgCMr2jLKs7i/tt151SGSpyE7bs7UQPP20WAA3iR1sMf/R70xNYs629ovAA==" workbookSaltValue="rbKAAxunRucQgV+Ju5aC7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<sst xmlns="http://schemas.openxmlformats.org/spreadsheetml/2006/main" count="220" uniqueCount="108">
  <si>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</si>
  <si>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</si>
  <si>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</si>
  <si>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</si>
  <si>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</si>
  <si>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</si>
  <si>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</si>
  <si>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</si>
  <si>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</si>
  <si>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</si>
  <si>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</si>
  <si>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</si>
  <si>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</si>
  <si>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</si>
  <si>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</si>
  <si>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</si>
  <si>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</si>
  <si>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</si>
  <si>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</si>
  <si>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</si>
  <si>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</si>
  <si>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</si>
  <si>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</si>
  <si>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</si>
  <si>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</si>
  <si>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</si>
  <si>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</si>
  <si>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</si>
  <si>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</si>
  <si>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</si>
  <si>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</si>
  <si>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</si>
  <si>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</si>
  <si>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</si>
  <si>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</si>
  <si>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</si>
  <si>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</si>
  <si>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</si>
  <si>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</si>
  <si>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</si>
  <si>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</si>
  <si>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</si>
  <si>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</si>
  <si>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</si>
  <si>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</si>
  <si>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</si>
  <si>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</si>
  <si>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</si>
  <si>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</si>
  <si>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</si>
  <si>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</si>
  <si>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</si>
  <si>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</si>
  <si>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</si>
  <si>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</si>
  <si>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</si>
  <si>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</si>
  <si>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</si>
  <si>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</si>
  <si>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</si>
  <si>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</si>
  <si>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</si>
  <si>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</si>
  <si>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</si>
  <si>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</si>
  <si>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</si>
  <si>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</si>
  <si>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</si>
  <si>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</si>
  <si>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</si>
  <si>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</si>
  <si>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</si>
  <si>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</si>
  <si>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</si>
  <si>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</si>
  <si>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</si>
  <si>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</si>
  <si>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</si>
  <si>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</si>
  <si>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</si>
  <si>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</si>
  <si>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</si>
  <si>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</si>
  <si>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</si>
  <si>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</si>
  <si>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</si>
  <si>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</si>
  <si>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</si>
  <si>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</si>
  <si>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</si>
  <si>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</si>
  <si>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</si>
  <si>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</si>
  <si>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遊佐町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</si>
  <si>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</si>
  <si>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</si>
  <si>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</si>
  <si>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</si>
  <si>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</si>
  <si>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</si>
  <si>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</si>
  <si>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</si>
  <si>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</si>
  <si>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</si>
  <si>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</si>
  <si>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管の更新工事については下水道工事と同時に施工し、掘削等工事の効率化を図っている。平成31年度で下水道工事が全て完了するため、これに伴い上水道工事も一旦完了する予定。また、平津配水池、上寺配水池の耐震化更新工事も平成31年度に旧配水池の取り壊しを以って全て完了予定。他の配水池については今後時期をみて耐震診断を進めていく。
今後の施設、管路の老朽化及び耐震化更新については、人口減に伴う水需要の減少により、料金収入が年々減少していくことが予想されるため、経営に無理の無いペースで進めていく形となる。特に旧簡易水道区域については人口減少が顕著であり、給水量に対する設置施設が他と比較し過剰であるため、今後の運用については、施設の統廃合を含め、在り方を検討していく必要がある。</t>
    <rPh sb="0" eb="2">
      <t>ロウキュウ</t>
    </rPh>
    <rPh sb="2" eb="3">
      <t>カン</t>
    </rPh>
    <rPh sb="4" eb="6">
      <t>コウシン</t>
    </rPh>
    <rPh sb="6" eb="8">
      <t>コウジ</t>
    </rPh>
    <rPh sb="13" eb="16">
      <t>ゲスイドウ</t>
    </rPh>
    <rPh sb="16" eb="18">
      <t>コウジ</t>
    </rPh>
    <rPh sb="19" eb="21">
      <t>ドウジ</t>
    </rPh>
    <rPh sb="22" eb="24">
      <t>セコウ</t>
    </rPh>
    <rPh sb="26" eb="28">
      <t>クッサク</t>
    </rPh>
    <rPh sb="28" eb="29">
      <t>トウ</t>
    </rPh>
    <rPh sb="29" eb="31">
      <t>コウジ</t>
    </rPh>
    <rPh sb="32" eb="35">
      <t>コウリツカ</t>
    </rPh>
    <rPh sb="36" eb="37">
      <t>ハカ</t>
    </rPh>
    <rPh sb="42" eb="44">
      <t>ヘイセイ</t>
    </rPh>
    <rPh sb="46" eb="48">
      <t>ネンド</t>
    </rPh>
    <rPh sb="49" eb="52">
      <t>ゲスイドウ</t>
    </rPh>
    <rPh sb="52" eb="54">
      <t>コウジ</t>
    </rPh>
    <rPh sb="55" eb="56">
      <t>スベ</t>
    </rPh>
    <rPh sb="57" eb="59">
      <t>カンリョウ</t>
    </rPh>
    <rPh sb="67" eb="68">
      <t>トモナ</t>
    </rPh>
    <rPh sb="69" eb="72">
      <t>ジョウスイドウ</t>
    </rPh>
    <rPh sb="72" eb="74">
      <t>コウジ</t>
    </rPh>
    <rPh sb="75" eb="77">
      <t>イッタン</t>
    </rPh>
    <rPh sb="77" eb="79">
      <t>カンリョウ</t>
    </rPh>
    <rPh sb="81" eb="83">
      <t>ヨテイ</t>
    </rPh>
    <rPh sb="87" eb="89">
      <t>ヒラヅ</t>
    </rPh>
    <rPh sb="89" eb="92">
      <t>ハイスイチ</t>
    </rPh>
    <rPh sb="93" eb="94">
      <t>ウワ</t>
    </rPh>
    <rPh sb="94" eb="95">
      <t>デラ</t>
    </rPh>
    <rPh sb="95" eb="98">
      <t>ハイスイチ</t>
    </rPh>
    <rPh sb="99" eb="102">
      <t>タイシンカ</t>
    </rPh>
    <rPh sb="102" eb="104">
      <t>コウシン</t>
    </rPh>
    <rPh sb="104" eb="106">
      <t>コウジ</t>
    </rPh>
    <rPh sb="107" eb="109">
      <t>ヘイセイ</t>
    </rPh>
    <rPh sb="111" eb="113">
      <t>ネンド</t>
    </rPh>
    <rPh sb="114" eb="115">
      <t>キュウ</t>
    </rPh>
    <rPh sb="115" eb="118">
      <t>ハイスイチ</t>
    </rPh>
    <rPh sb="119" eb="120">
      <t>ト</t>
    </rPh>
    <rPh sb="121" eb="122">
      <t>コワ</t>
    </rPh>
    <rPh sb="124" eb="125">
      <t>モ</t>
    </rPh>
    <rPh sb="127" eb="128">
      <t>スベ</t>
    </rPh>
    <rPh sb="129" eb="131">
      <t>カンリョウ</t>
    </rPh>
    <rPh sb="131" eb="133">
      <t>ヨテイ</t>
    </rPh>
    <rPh sb="134" eb="135">
      <t>ホカ</t>
    </rPh>
    <rPh sb="136" eb="139">
      <t>ハイスイチ</t>
    </rPh>
    <rPh sb="144" eb="146">
      <t>コンゴ</t>
    </rPh>
    <rPh sb="146" eb="148">
      <t>ジキ</t>
    </rPh>
    <rPh sb="151" eb="153">
      <t>タイシン</t>
    </rPh>
    <rPh sb="153" eb="155">
      <t>シンダン</t>
    </rPh>
    <rPh sb="156" eb="157">
      <t>スス</t>
    </rPh>
    <rPh sb="163" eb="165">
      <t>コンゴ</t>
    </rPh>
    <rPh sb="166" eb="168">
      <t>シセツ</t>
    </rPh>
    <rPh sb="169" eb="171">
      <t>カンロ</t>
    </rPh>
    <rPh sb="172" eb="175">
      <t>ロウキュウカ</t>
    </rPh>
    <rPh sb="175" eb="176">
      <t>オヨ</t>
    </rPh>
    <rPh sb="177" eb="180">
      <t>タイシンカ</t>
    </rPh>
    <rPh sb="180" eb="182">
      <t>コウシン</t>
    </rPh>
    <rPh sb="188" eb="191">
      <t>ジンコウゲン</t>
    </rPh>
    <rPh sb="192" eb="193">
      <t>トモナ</t>
    </rPh>
    <rPh sb="194" eb="195">
      <t>ミズ</t>
    </rPh>
    <rPh sb="195" eb="197">
      <t>ジュヨウ</t>
    </rPh>
    <rPh sb="198" eb="200">
      <t>ゲンショウ</t>
    </rPh>
    <rPh sb="204" eb="206">
      <t>リョウキン</t>
    </rPh>
    <rPh sb="206" eb="208">
      <t>シュウニュウ</t>
    </rPh>
    <rPh sb="209" eb="211">
      <t>ネンネン</t>
    </rPh>
    <rPh sb="211" eb="213">
      <t>ゲンショウ</t>
    </rPh>
    <rPh sb="220" eb="222">
      <t>ヨソウ</t>
    </rPh>
    <rPh sb="228" eb="230">
      <t>ケイエイ</t>
    </rPh>
    <rPh sb="231" eb="233">
      <t>ムリ</t>
    </rPh>
    <rPh sb="234" eb="235">
      <t>ナ</t>
    </rPh>
    <rPh sb="240" eb="241">
      <t>スス</t>
    </rPh>
    <rPh sb="245" eb="246">
      <t>カタチ</t>
    </rPh>
    <rPh sb="250" eb="251">
      <t>トク</t>
    </rPh>
    <rPh sb="252" eb="253">
      <t>キュウ</t>
    </rPh>
    <rPh sb="253" eb="255">
      <t>カンイ</t>
    </rPh>
    <rPh sb="255" eb="257">
      <t>スイドウ</t>
    </rPh>
    <rPh sb="257" eb="259">
      <t>クイキ</t>
    </rPh>
    <rPh sb="264" eb="266">
      <t>ジンコウ</t>
    </rPh>
    <rPh sb="266" eb="268">
      <t>ゲンショウ</t>
    </rPh>
    <rPh sb="269" eb="271">
      <t>ケンチョ</t>
    </rPh>
    <rPh sb="275" eb="277">
      <t>キュウスイ</t>
    </rPh>
    <rPh sb="277" eb="278">
      <t>リョウ</t>
    </rPh>
    <rPh sb="279" eb="280">
      <t>タイ</t>
    </rPh>
    <rPh sb="282" eb="284">
      <t>セッチ</t>
    </rPh>
    <rPh sb="284" eb="286">
      <t>シセツ</t>
    </rPh>
    <rPh sb="287" eb="288">
      <t>タ</t>
    </rPh>
    <rPh sb="289" eb="291">
      <t>ヒカク</t>
    </rPh>
    <rPh sb="292" eb="294">
      <t>カジョウ</t>
    </rPh>
    <rPh sb="300" eb="302">
      <t>コンゴ</t>
    </rPh>
    <rPh sb="303" eb="305">
      <t>ウンヨウ</t>
    </rPh>
    <rPh sb="311" eb="313">
      <t>シセツ</t>
    </rPh>
    <rPh sb="314" eb="317">
      <t>トウハイゴウ</t>
    </rPh>
    <rPh sb="318" eb="319">
      <t>フク</t>
    </rPh>
    <rPh sb="321" eb="322">
      <t>ア</t>
    </rPh>
    <rPh sb="323" eb="324">
      <t>カタ</t>
    </rPh>
    <rPh sb="325" eb="327">
      <t>ケントウ</t>
    </rPh>
    <rPh sb="331" eb="333">
      <t>ヒツヨウ</t>
    </rPh>
    <phoneticPr fontId="4"/>
  </si>
  <si>
    <t>平成26年度の地方公営企業法の改正に伴い、企業債の未償還額が資本から負債に移ったため、流動比率が平成26年度から大きく減少している。また、改正に伴い台帳を整理したところ過去の減価償却の処理に誤りがあり、差額分を減価償却費として一括計上した。そのため、平成26年度は支出額が増加し収支比率が減少、給水原価が上昇し料金回収率が減少している。
また、平成29年度より簡易水道事業を上水道事業に統合した。変更事業認可を申請する際に、現状とかけ離れていた指標数値等を修正した。これにより、特に施設利用率が改善しているものの（日最大配水量を施設規模に合わせて下げたため）、旧簡易水道区域は元々施設規模が過大であり、減価償却費が給水収益の9割を超えていたため、統合後の経常収支比率が大きく減少、悪化している。給水量あたりの電気料金等の施設運転費も増加しているため、給水原価も増加している。
平成30年度の有収率については、冬期間の宅内漏水の他に、特定に時間を要した本管の大規模漏水の影響で数値が大きく減少した。これについては今後同様の事態が起きた場合のために、漏水探知機を導入するなどの対策を講じた。宅内漏水についても、広報を活用し、各使用者へ対策を呼びかけるなど周知を行い、有収率改善に努めている。また、根本的な解決として管路の老朽化及び耐震化対策を今後も進めていく予定である。ただし、財政的に今後厳しくなっていくと予想されるため、綿密な計画の基、慎重に事業を進めていく必要がある。</t>
    <rPh sb="0" eb="2">
      <t>ヘイセイ</t>
    </rPh>
    <rPh sb="4" eb="6">
      <t>ネンド</t>
    </rPh>
    <rPh sb="7" eb="9">
      <t>チホウ</t>
    </rPh>
    <rPh sb="9" eb="11">
      <t>コウエイ</t>
    </rPh>
    <rPh sb="11" eb="13">
      <t>キギョウ</t>
    </rPh>
    <rPh sb="13" eb="14">
      <t>ホウ</t>
    </rPh>
    <rPh sb="15" eb="17">
      <t>カイセイ</t>
    </rPh>
    <rPh sb="18" eb="19">
      <t>トモナ</t>
    </rPh>
    <rPh sb="21" eb="23">
      <t>キギョウ</t>
    </rPh>
    <rPh sb="23" eb="24">
      <t>サイ</t>
    </rPh>
    <rPh sb="25" eb="28">
      <t>ミショウカン</t>
    </rPh>
    <rPh sb="28" eb="29">
      <t>ガク</t>
    </rPh>
    <rPh sb="30" eb="32">
      <t>シホン</t>
    </rPh>
    <rPh sb="34" eb="36">
      <t>フサイ</t>
    </rPh>
    <rPh sb="37" eb="38">
      <t>ウツ</t>
    </rPh>
    <rPh sb="43" eb="45">
      <t>リュウドウ</t>
    </rPh>
    <rPh sb="45" eb="47">
      <t>ヒリツ</t>
    </rPh>
    <rPh sb="48" eb="50">
      <t>ヘイセイ</t>
    </rPh>
    <rPh sb="52" eb="54">
      <t>ネンド</t>
    </rPh>
    <rPh sb="56" eb="57">
      <t>オオ</t>
    </rPh>
    <rPh sb="59" eb="61">
      <t>ゲンショウ</t>
    </rPh>
    <rPh sb="69" eb="71">
      <t>カイセイ</t>
    </rPh>
    <rPh sb="72" eb="73">
      <t>トモナ</t>
    </rPh>
    <rPh sb="74" eb="76">
      <t>ダイチョウ</t>
    </rPh>
    <rPh sb="77" eb="79">
      <t>セイリ</t>
    </rPh>
    <rPh sb="84" eb="86">
      <t>カコ</t>
    </rPh>
    <rPh sb="87" eb="89">
      <t>ゲンカ</t>
    </rPh>
    <rPh sb="89" eb="91">
      <t>ショウキャク</t>
    </rPh>
    <rPh sb="92" eb="94">
      <t>ショリ</t>
    </rPh>
    <rPh sb="95" eb="96">
      <t>アヤマ</t>
    </rPh>
    <rPh sb="101" eb="104">
      <t>サガクブン</t>
    </rPh>
    <rPh sb="105" eb="107">
      <t>ゲンカ</t>
    </rPh>
    <rPh sb="107" eb="109">
      <t>ショウキャク</t>
    </rPh>
    <rPh sb="109" eb="110">
      <t>ヒ</t>
    </rPh>
    <rPh sb="113" eb="115">
      <t>イッカツ</t>
    </rPh>
    <rPh sb="115" eb="117">
      <t>ケイジョウ</t>
    </rPh>
    <rPh sb="125" eb="127">
      <t>ヘイセイ</t>
    </rPh>
    <rPh sb="129" eb="131">
      <t>ネンド</t>
    </rPh>
    <rPh sb="132" eb="135">
      <t>シシュツガク</t>
    </rPh>
    <rPh sb="136" eb="138">
      <t>ゾウカ</t>
    </rPh>
    <rPh sb="139" eb="141">
      <t>シュウシ</t>
    </rPh>
    <rPh sb="141" eb="143">
      <t>ヒリツ</t>
    </rPh>
    <rPh sb="144" eb="146">
      <t>ゲンショウ</t>
    </rPh>
    <rPh sb="147" eb="149">
      <t>キュウスイ</t>
    </rPh>
    <rPh sb="149" eb="151">
      <t>ゲンカ</t>
    </rPh>
    <rPh sb="152" eb="154">
      <t>ジョウショウ</t>
    </rPh>
    <rPh sb="155" eb="157">
      <t>リョウキン</t>
    </rPh>
    <rPh sb="157" eb="159">
      <t>カイシュウ</t>
    </rPh>
    <rPh sb="159" eb="160">
      <t>リツ</t>
    </rPh>
    <rPh sb="161" eb="163">
      <t>ゲンショウ</t>
    </rPh>
    <rPh sb="172" eb="174">
      <t>ヘイセイ</t>
    </rPh>
    <rPh sb="176" eb="178">
      <t>ネンド</t>
    </rPh>
    <rPh sb="180" eb="182">
      <t>カンイ</t>
    </rPh>
    <rPh sb="182" eb="184">
      <t>スイドウ</t>
    </rPh>
    <rPh sb="184" eb="186">
      <t>ジギョウ</t>
    </rPh>
    <rPh sb="187" eb="190">
      <t>ジョウスイドウ</t>
    </rPh>
    <rPh sb="190" eb="192">
      <t>ジギョウ</t>
    </rPh>
    <rPh sb="193" eb="195">
      <t>トウゴウ</t>
    </rPh>
    <rPh sb="198" eb="200">
      <t>ヘンコウ</t>
    </rPh>
    <rPh sb="200" eb="202">
      <t>ジギョウ</t>
    </rPh>
    <rPh sb="202" eb="204">
      <t>ニンカ</t>
    </rPh>
    <rPh sb="205" eb="207">
      <t>シンセイ</t>
    </rPh>
    <rPh sb="209" eb="210">
      <t>サイ</t>
    </rPh>
    <rPh sb="212" eb="214">
      <t>ゲンジョウ</t>
    </rPh>
    <rPh sb="217" eb="218">
      <t>ハナ</t>
    </rPh>
    <rPh sb="222" eb="224">
      <t>シヒョウ</t>
    </rPh>
    <rPh sb="224" eb="226">
      <t>スウチ</t>
    </rPh>
    <rPh sb="226" eb="227">
      <t>トウ</t>
    </rPh>
    <rPh sb="228" eb="230">
      <t>シュウセイ</t>
    </rPh>
    <rPh sb="239" eb="240">
      <t>トク</t>
    </rPh>
    <rPh sb="241" eb="243">
      <t>シセツ</t>
    </rPh>
    <rPh sb="243" eb="246">
      <t>リヨウリツ</t>
    </rPh>
    <rPh sb="247" eb="249">
      <t>カイゼン</t>
    </rPh>
    <rPh sb="257" eb="258">
      <t>ヒ</t>
    </rPh>
    <rPh sb="258" eb="260">
      <t>サイダイ</t>
    </rPh>
    <rPh sb="260" eb="262">
      <t>ハイスイ</t>
    </rPh>
    <rPh sb="262" eb="263">
      <t>リョウ</t>
    </rPh>
    <rPh sb="264" eb="266">
      <t>シセツ</t>
    </rPh>
    <rPh sb="266" eb="268">
      <t>キボ</t>
    </rPh>
    <rPh sb="269" eb="270">
      <t>ア</t>
    </rPh>
    <rPh sb="273" eb="274">
      <t>サ</t>
    </rPh>
    <rPh sb="280" eb="281">
      <t>キュウ</t>
    </rPh>
    <rPh sb="281" eb="283">
      <t>カンイ</t>
    </rPh>
    <rPh sb="283" eb="285">
      <t>スイドウ</t>
    </rPh>
    <rPh sb="285" eb="287">
      <t>クイキ</t>
    </rPh>
    <rPh sb="288" eb="290">
      <t>モトモト</t>
    </rPh>
    <rPh sb="290" eb="292">
      <t>シセツ</t>
    </rPh>
    <rPh sb="292" eb="294">
      <t>キボ</t>
    </rPh>
    <rPh sb="295" eb="297">
      <t>カダイ</t>
    </rPh>
    <rPh sb="301" eb="303">
      <t>ゲンカ</t>
    </rPh>
    <rPh sb="303" eb="305">
      <t>ショウキャク</t>
    </rPh>
    <rPh sb="305" eb="306">
      <t>ヒ</t>
    </rPh>
    <rPh sb="307" eb="309">
      <t>キュウスイ</t>
    </rPh>
    <rPh sb="309" eb="311">
      <t>シュウエキ</t>
    </rPh>
    <rPh sb="313" eb="314">
      <t>ワリ</t>
    </rPh>
    <rPh sb="315" eb="316">
      <t>コ</t>
    </rPh>
    <rPh sb="323" eb="325">
      <t>トウゴウ</t>
    </rPh>
    <rPh sb="325" eb="326">
      <t>ゴ</t>
    </rPh>
    <rPh sb="327" eb="329">
      <t>ケイジョウ</t>
    </rPh>
    <rPh sb="329" eb="331">
      <t>シュウシ</t>
    </rPh>
    <rPh sb="331" eb="333">
      <t>ヒリツ</t>
    </rPh>
    <rPh sb="334" eb="335">
      <t>オオ</t>
    </rPh>
    <rPh sb="337" eb="339">
      <t>ゲンショウ</t>
    </rPh>
    <rPh sb="340" eb="342">
      <t>アッカ</t>
    </rPh>
    <rPh sb="347" eb="349">
      <t>キュウスイ</t>
    </rPh>
    <rPh sb="349" eb="350">
      <t>リョウ</t>
    </rPh>
    <rPh sb="354" eb="356">
      <t>デンキ</t>
    </rPh>
    <rPh sb="356" eb="358">
      <t>リョウキン</t>
    </rPh>
    <rPh sb="358" eb="359">
      <t>トウ</t>
    </rPh>
    <rPh sb="360" eb="362">
      <t>シセツ</t>
    </rPh>
    <rPh sb="362" eb="364">
      <t>ウンテン</t>
    </rPh>
    <rPh sb="364" eb="365">
      <t>ヒ</t>
    </rPh>
    <rPh sb="366" eb="368">
      <t>ゾウカ</t>
    </rPh>
    <rPh sb="375" eb="377">
      <t>キュウスイ</t>
    </rPh>
    <rPh sb="377" eb="379">
      <t>ゲンカ</t>
    </rPh>
    <rPh sb="380" eb="382">
      <t>ゾウカ</t>
    </rPh>
    <rPh sb="388" eb="390">
      <t>ヘイセイ</t>
    </rPh>
    <rPh sb="392" eb="394">
      <t>ネンド</t>
    </rPh>
    <rPh sb="395" eb="397">
      <t>ユウシュウ</t>
    </rPh>
    <rPh sb="397" eb="398">
      <t>リツ</t>
    </rPh>
    <rPh sb="404" eb="405">
      <t>フユ</t>
    </rPh>
    <rPh sb="405" eb="407">
      <t>キカン</t>
    </rPh>
    <rPh sb="408" eb="410">
      <t>タクナイ</t>
    </rPh>
    <rPh sb="410" eb="412">
      <t>ロウスイ</t>
    </rPh>
    <rPh sb="413" eb="414">
      <t>ホカ</t>
    </rPh>
    <rPh sb="416" eb="418">
      <t>トクテイ</t>
    </rPh>
    <rPh sb="419" eb="421">
      <t>ジカン</t>
    </rPh>
    <rPh sb="422" eb="423">
      <t>ヨウ</t>
    </rPh>
    <rPh sb="425" eb="427">
      <t>ホンカン</t>
    </rPh>
    <rPh sb="428" eb="431">
      <t>ダイキボ</t>
    </rPh>
    <rPh sb="431" eb="433">
      <t>ロウスイ</t>
    </rPh>
    <rPh sb="434" eb="436">
      <t>エイキョウ</t>
    </rPh>
    <rPh sb="437" eb="439">
      <t>スウチ</t>
    </rPh>
    <rPh sb="440" eb="441">
      <t>オオ</t>
    </rPh>
    <rPh sb="443" eb="445">
      <t>ゲンショウ</t>
    </rPh>
    <rPh sb="455" eb="457">
      <t>コンゴ</t>
    </rPh>
    <rPh sb="457" eb="459">
      <t>ドウヨウ</t>
    </rPh>
    <rPh sb="460" eb="462">
      <t>ジタイ</t>
    </rPh>
    <rPh sb="463" eb="464">
      <t>オ</t>
    </rPh>
    <rPh sb="466" eb="468">
      <t>バアイ</t>
    </rPh>
    <rPh sb="473" eb="475">
      <t>ロウスイ</t>
    </rPh>
    <rPh sb="475" eb="478">
      <t>タンチキ</t>
    </rPh>
    <rPh sb="479" eb="481">
      <t>ドウニュウ</t>
    </rPh>
    <rPh sb="486" eb="488">
      <t>タイサク</t>
    </rPh>
    <rPh sb="489" eb="490">
      <t>コウ</t>
    </rPh>
    <rPh sb="493" eb="495">
      <t>タクナイ</t>
    </rPh>
    <rPh sb="495" eb="497">
      <t>ロウスイ</t>
    </rPh>
    <rPh sb="503" eb="505">
      <t>コウホウ</t>
    </rPh>
    <rPh sb="506" eb="508">
      <t>カツヨウ</t>
    </rPh>
    <rPh sb="510" eb="511">
      <t>カク</t>
    </rPh>
    <rPh sb="511" eb="514">
      <t>シヨウシャ</t>
    </rPh>
    <rPh sb="515" eb="517">
      <t>タイサク</t>
    </rPh>
    <rPh sb="518" eb="519">
      <t>ヨ</t>
    </rPh>
    <rPh sb="525" eb="527">
      <t>シュウチ</t>
    </rPh>
    <rPh sb="528" eb="529">
      <t>オコナ</t>
    </rPh>
    <rPh sb="531" eb="533">
      <t>ユウシュウ</t>
    </rPh>
    <rPh sb="533" eb="534">
      <t>リツ</t>
    </rPh>
    <rPh sb="534" eb="536">
      <t>カイゼン</t>
    </rPh>
    <rPh sb="537" eb="538">
      <t>ツト</t>
    </rPh>
    <rPh sb="546" eb="549">
      <t>コンポンテキ</t>
    </rPh>
    <rPh sb="550" eb="552">
      <t>カイケツ</t>
    </rPh>
    <rPh sb="555" eb="557">
      <t>カンロ</t>
    </rPh>
    <rPh sb="558" eb="561">
      <t>ロウキュウカ</t>
    </rPh>
    <rPh sb="561" eb="562">
      <t>オヨ</t>
    </rPh>
    <rPh sb="563" eb="566">
      <t>タイシンカ</t>
    </rPh>
    <rPh sb="566" eb="568">
      <t>タイサク</t>
    </rPh>
    <rPh sb="569" eb="571">
      <t>コンゴ</t>
    </rPh>
    <rPh sb="572" eb="573">
      <t>スス</t>
    </rPh>
    <rPh sb="577" eb="579">
      <t>ヨテイ</t>
    </rPh>
    <rPh sb="587" eb="590">
      <t>ザイセイテキ</t>
    </rPh>
    <rPh sb="591" eb="593">
      <t>コンゴ</t>
    </rPh>
    <rPh sb="593" eb="594">
      <t>キビ</t>
    </rPh>
    <rPh sb="602" eb="604">
      <t>ヨソウ</t>
    </rPh>
    <rPh sb="610" eb="612">
      <t>メンミツ</t>
    </rPh>
    <rPh sb="613" eb="615">
      <t>ケイカク</t>
    </rPh>
    <rPh sb="616" eb="617">
      <t>モト</t>
    </rPh>
    <rPh sb="618" eb="620">
      <t>シンチョウ</t>
    </rPh>
    <rPh sb="621" eb="623">
      <t>ジギョウ</t>
    </rPh>
    <rPh sb="624" eb="625">
      <t>スス</t>
    </rPh>
    <rPh sb="629" eb="631">
      <t>ヒツヨウ</t>
    </rPh>
    <phoneticPr fontId="4"/>
  </si>
  <si>
    <t>単年度の収支については累積欠損金は発生しておらず、健全な経営を行うことができている。しかし、人口減少による料金収入減に伴い、現金預金が減少傾向にあり、今後悪化していくことが予想される。設備についての耐震化等の必要な事業は行わなければならないため、施設や管路の更新については更新費用を十分に検討したうえで、計画を策定する必要がある。
また、給水原価の上昇を抑えるために経費の削減に努める等経営努力を行い、料金収入については将来的な料金の改定も視野に入れながら、経営を行う必要がある。</t>
    <rPh sb="0" eb="3">
      <t>タンネンド</t>
    </rPh>
    <rPh sb="4" eb="6">
      <t>シュウシ</t>
    </rPh>
    <rPh sb="11" eb="13">
      <t>ルイセキ</t>
    </rPh>
    <rPh sb="13" eb="16">
      <t>ケッソンキン</t>
    </rPh>
    <rPh sb="17" eb="19">
      <t>ハッセイ</t>
    </rPh>
    <rPh sb="25" eb="27">
      <t>ケンゼン</t>
    </rPh>
    <rPh sb="28" eb="30">
      <t>ケイエイ</t>
    </rPh>
    <rPh sb="31" eb="32">
      <t>オコナ</t>
    </rPh>
    <rPh sb="46" eb="48">
      <t>ジンコウ</t>
    </rPh>
    <rPh sb="48" eb="50">
      <t>ゲンショウ</t>
    </rPh>
    <rPh sb="53" eb="55">
      <t>リョウキン</t>
    </rPh>
    <rPh sb="55" eb="57">
      <t>シュウニュウ</t>
    </rPh>
    <rPh sb="57" eb="58">
      <t>ゲン</t>
    </rPh>
    <rPh sb="59" eb="60">
      <t>トモナ</t>
    </rPh>
    <rPh sb="62" eb="64">
      <t>ゲンキン</t>
    </rPh>
    <rPh sb="64" eb="66">
      <t>ヨキン</t>
    </rPh>
    <rPh sb="67" eb="69">
      <t>ゲンショウ</t>
    </rPh>
    <rPh sb="69" eb="71">
      <t>ケイコウ</t>
    </rPh>
    <rPh sb="75" eb="77">
      <t>コンゴ</t>
    </rPh>
    <rPh sb="77" eb="79">
      <t>アッカ</t>
    </rPh>
    <rPh sb="86" eb="88">
      <t>ヨソウ</t>
    </rPh>
    <rPh sb="92" eb="94">
      <t>セツビ</t>
    </rPh>
    <rPh sb="99" eb="102">
      <t>タイシンカ</t>
    </rPh>
    <rPh sb="102" eb="103">
      <t>トウ</t>
    </rPh>
    <rPh sb="104" eb="106">
      <t>ヒツヨウ</t>
    </rPh>
    <rPh sb="107" eb="109">
      <t>ジギョウ</t>
    </rPh>
    <rPh sb="110" eb="111">
      <t>オコナ</t>
    </rPh>
    <rPh sb="123" eb="125">
      <t>シセツ</t>
    </rPh>
    <rPh sb="126" eb="128">
      <t>カンロ</t>
    </rPh>
    <rPh sb="129" eb="131">
      <t>コウシン</t>
    </rPh>
    <rPh sb="136" eb="138">
      <t>コウシン</t>
    </rPh>
    <rPh sb="138" eb="140">
      <t>ヒヨウ</t>
    </rPh>
    <rPh sb="141" eb="143">
      <t>ジュウブン</t>
    </rPh>
    <rPh sb="144" eb="146">
      <t>ケントウ</t>
    </rPh>
    <rPh sb="152" eb="154">
      <t>ケイカク</t>
    </rPh>
    <rPh sb="155" eb="157">
      <t>サクテイ</t>
    </rPh>
    <rPh sb="159" eb="161">
      <t>ヒツヨウ</t>
    </rPh>
    <rPh sb="169" eb="171">
      <t>キュウスイ</t>
    </rPh>
    <rPh sb="171" eb="173">
      <t>ゲンカ</t>
    </rPh>
    <rPh sb="174" eb="176">
      <t>ジョウショウ</t>
    </rPh>
    <rPh sb="177" eb="178">
      <t>オサ</t>
    </rPh>
    <rPh sb="183" eb="185">
      <t>ケイヒ</t>
    </rPh>
    <rPh sb="186" eb="188">
      <t>サクゲン</t>
    </rPh>
    <rPh sb="189" eb="190">
      <t>ツト</t>
    </rPh>
    <rPh sb="192" eb="193">
      <t>トウ</t>
    </rPh>
    <rPh sb="193" eb="195">
      <t>ケイエイ</t>
    </rPh>
    <rPh sb="195" eb="197">
      <t>ドリョク</t>
    </rPh>
    <rPh sb="198" eb="199">
      <t>オコナ</t>
    </rPh>
    <rPh sb="201" eb="203">
      <t>リョウキン</t>
    </rPh>
    <rPh sb="203" eb="205">
      <t>シュウニュウ</t>
    </rPh>
    <rPh sb="210" eb="213">
      <t>ショウライテキ</t>
    </rPh>
    <rPh sb="214" eb="216">
      <t>リョウキン</t>
    </rPh>
    <rPh sb="217" eb="219">
      <t>カイテイ</t>
    </rPh>
    <rPh sb="220" eb="222">
      <t>シヤ</t>
    </rPh>
    <rPh sb="223" eb="224">
      <t>イ</t>
    </rPh>
    <rPh sb="229" eb="231">
      <t>ケイエイ</t>
    </rPh>
    <rPh sb="232" eb="233">
      <t>オコナ</t>
    </rPh>
    <rPh sb="234" eb="2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</si>
</sst>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c:v>
                </c:pt>
                <c:pt idx="1">
                  <c:v>0.51</c:v>
                </c:pt>
                <c:pt idx="2">
                  <c:v>0.67</c:v>
                </c:pt>
                <c:pt idx="3">
                  <c:v>0.39</c:v>
                </c:pt>
                <c:pt idx="4">
                  <c:v>0.72</c:v>
                </c:pt>
              </c:numCache>
            </c:numRef>
          </c:val>
          <c:extLst xmlns:c16r2="http://schemas.microsoft.com/office/drawing/2015/06/chart">
            <c:ext xmlns:c16="http://schemas.microsoft.com/office/drawing/2014/chart" uri="{C3380CC4-5D6E-409C-BE32-E72D297353CC}">
              <c16:uniqueId val="{00000000-EB5F-4EA2-BF1D-955D5A3890AD}"/>
            </c:ext>
          </c:extLst>
        </c:ser>
        <c:dLbls>
          <c:showLegendKey val="0"/>
          <c:showVal val="0"/>
          <c:showCatName val="0"/>
          <c:showSerName val="0"/>
          <c:showPercent val="0"/>
          <c:showBubbleSize val="0"/>
        </c:dLbls>
        <c:gapWidth val="150"/>
        <c:axId val="51629056"/>
        <c:axId val="516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EB5F-4EA2-BF1D-955D5A3890AD}"/>
            </c:ext>
          </c:extLst>
        </c:ser>
        <c:dLbls>
          <c:showLegendKey val="0"/>
          <c:showVal val="0"/>
          <c:showCatName val="0"/>
          <c:showSerName val="0"/>
          <c:showPercent val="0"/>
          <c:showBubbleSize val="0"/>
        </c:dLbls>
        <c:marker val="1"/>
        <c:smooth val="0"/>
        <c:axId val="51629056"/>
        <c:axId val="51639424"/>
      </c:lineChart>
      <c:dateAx>
        <c:axId val="51629056"/>
        <c:scaling>
          <c:orientation val="minMax"/>
        </c:scaling>
        <c:delete val="1"/>
        <c:axPos val="b"/>
        <c:numFmt formatCode="ge" sourceLinked="1"/>
        <c:majorTickMark val="none"/>
        <c:minorTickMark val="none"/>
        <c:tickLblPos val="none"/>
        <c:crossAx val="51639424"/>
        <c:crosses val="autoZero"/>
        <c:auto val="1"/>
        <c:lblOffset val="100"/>
        <c:baseTimeUnit val="years"/>
      </c:dateAx>
      <c:valAx>
        <c:axId val="516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42.14</c:v>
                </c:pt>
                <c:pt idx="1">
                  <c:v>40.15</c:v>
                </c:pt>
                <c:pt idx="2">
                  <c:v>40.36</c:v>
                </c:pt>
                <c:pt idx="3">
                  <c:v>56.94</c:v>
                </c:pt>
                <c:pt idx="4">
                  <c:v>62.5</c:v>
                </c:pt>
              </c:numCache>
            </c:numRef>
          </c:val>
          <c:extLst xmlns:c16r2="http://schemas.microsoft.com/office/drawing/2015/06/chart">
            <c:ext xmlns:c16="http://schemas.microsoft.com/office/drawing/2014/chart" uri="{C3380CC4-5D6E-409C-BE32-E72D297353CC}">
              <c16:uniqueId val="{00000000-54DC-405B-ADB0-B13E6BF683E5}"/>
            </c:ext>
          </c:extLst>
        </c:ser>
        <c:dLbls>
          <c:showLegendKey val="0"/>
          <c:showVal val="0"/>
          <c:showCatName val="0"/>
          <c:showSerName val="0"/>
          <c:showPercent val="0"/>
          <c:showBubbleSize val="0"/>
        </c:dLbls>
        <c:gapWidth val="150"/>
        <c:axId val="86301696"/>
        <c:axId val="8630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54DC-405B-ADB0-B13E6BF683E5}"/>
            </c:ext>
          </c:extLst>
        </c:ser>
        <c:dLbls>
          <c:showLegendKey val="0"/>
          <c:showVal val="0"/>
          <c:showCatName val="0"/>
          <c:showSerName val="0"/>
          <c:showPercent val="0"/>
          <c:showBubbleSize val="0"/>
        </c:dLbls>
        <c:marker val="1"/>
        <c:smooth val="0"/>
        <c:axId val="86301696"/>
        <c:axId val="86307968"/>
      </c:lineChart>
      <c:dateAx>
        <c:axId val="86301696"/>
        <c:scaling>
          <c:orientation val="minMax"/>
        </c:scaling>
        <c:delete val="1"/>
        <c:axPos val="b"/>
        <c:numFmt formatCode="ge" sourceLinked="1"/>
        <c:majorTickMark val="none"/>
        <c:minorTickMark val="none"/>
        <c:tickLblPos val="none"/>
        <c:crossAx val="86307968"/>
        <c:crosses val="autoZero"/>
        <c:auto val="1"/>
        <c:lblOffset val="100"/>
        <c:baseTimeUnit val="years"/>
      </c:dateAx>
      <c:valAx>
        <c:axId val="863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81.37</c:v>
                </c:pt>
                <c:pt idx="1">
                  <c:v>84.13</c:v>
                </c:pt>
                <c:pt idx="2">
                  <c:v>83.34</c:v>
                </c:pt>
                <c:pt idx="3">
                  <c:v>81.41</c:v>
                </c:pt>
                <c:pt idx="4">
                  <c:v>73.08</c:v>
                </c:pt>
              </c:numCache>
            </c:numRef>
          </c:val>
          <c:extLst xmlns:c16r2="http://schemas.microsoft.com/office/drawing/2015/06/chart">
            <c:ext xmlns:c16="http://schemas.microsoft.com/office/drawing/2014/chart" uri="{C3380CC4-5D6E-409C-BE32-E72D297353CC}">
              <c16:uniqueId val="{00000000-F093-419D-8A52-89B84EB68185}"/>
            </c:ext>
          </c:extLst>
        </c:ser>
        <c:dLbls>
          <c:showLegendKey val="0"/>
          <c:showVal val="0"/>
          <c:showCatName val="0"/>
          <c:showSerName val="0"/>
          <c:showPercent val="0"/>
          <c:showBubbleSize val="0"/>
        </c:dLbls>
        <c:gapWidth val="150"/>
        <c:axId val="86355328"/>
        <c:axId val="8636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F093-419D-8A52-89B84EB68185}"/>
            </c:ext>
          </c:extLst>
        </c:ser>
        <c:dLbls>
          <c:showLegendKey val="0"/>
          <c:showVal val="0"/>
          <c:showCatName val="0"/>
          <c:showSerName val="0"/>
          <c:showPercent val="0"/>
          <c:showBubbleSize val="0"/>
        </c:dLbls>
        <c:marker val="1"/>
        <c:smooth val="0"/>
        <c:axId val="86355328"/>
        <c:axId val="86361600"/>
      </c:lineChart>
      <c:dateAx>
        <c:axId val="86355328"/>
        <c:scaling>
          <c:orientation val="minMax"/>
        </c:scaling>
        <c:delete val="1"/>
        <c:axPos val="b"/>
        <c:numFmt formatCode="ge" sourceLinked="1"/>
        <c:majorTickMark val="none"/>
        <c:minorTickMark val="none"/>
        <c:tickLblPos val="none"/>
        <c:crossAx val="86361600"/>
        <c:crosses val="autoZero"/>
        <c:auto val="1"/>
        <c:lblOffset val="100"/>
        <c:baseTimeUnit val="years"/>
      </c:dateAx>
      <c:valAx>
        <c:axId val="863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91.1</c:v>
                </c:pt>
                <c:pt idx="1">
                  <c:v>117.08</c:v>
                </c:pt>
                <c:pt idx="2">
                  <c:v>120.9</c:v>
                </c:pt>
                <c:pt idx="3">
                  <c:v>106.07</c:v>
                </c:pt>
                <c:pt idx="4">
                  <c:v>103.14</c:v>
                </c:pt>
              </c:numCache>
            </c:numRef>
          </c:val>
          <c:extLst xmlns:c16r2="http://schemas.microsoft.com/office/drawing/2015/06/chart">
            <c:ext xmlns:c16="http://schemas.microsoft.com/office/drawing/2014/chart" uri="{C3380CC4-5D6E-409C-BE32-E72D297353CC}">
              <c16:uniqueId val="{00000000-F4C4-4A8A-883F-402F97BDEA19}"/>
            </c:ext>
          </c:extLst>
        </c:ser>
        <c:dLbls>
          <c:showLegendKey val="0"/>
          <c:showVal val="0"/>
          <c:showCatName val="0"/>
          <c:showSerName val="0"/>
          <c:showPercent val="0"/>
          <c:showBubbleSize val="0"/>
        </c:dLbls>
        <c:gapWidth val="150"/>
        <c:axId val="51666304"/>
        <c:axId val="516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F4C4-4A8A-883F-402F97BDEA19}"/>
            </c:ext>
          </c:extLst>
        </c:ser>
        <c:dLbls>
          <c:showLegendKey val="0"/>
          <c:showVal val="0"/>
          <c:showCatName val="0"/>
          <c:showSerName val="0"/>
          <c:showPercent val="0"/>
          <c:showBubbleSize val="0"/>
        </c:dLbls>
        <c:marker val="1"/>
        <c:smooth val="0"/>
        <c:axId val="51666304"/>
        <c:axId val="51668480"/>
      </c:lineChart>
      <c:dateAx>
        <c:axId val="51666304"/>
        <c:scaling>
          <c:orientation val="minMax"/>
        </c:scaling>
        <c:delete val="1"/>
        <c:axPos val="b"/>
        <c:numFmt formatCode="ge" sourceLinked="1"/>
        <c:majorTickMark val="none"/>
        <c:minorTickMark val="none"/>
        <c:tickLblPos val="none"/>
        <c:crossAx val="51668480"/>
        <c:crosses val="autoZero"/>
        <c:auto val="1"/>
        <c:lblOffset val="100"/>
        <c:baseTimeUnit val="years"/>
      </c:dateAx>
      <c:valAx>
        <c:axId val="5166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6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49.05</c:v>
                </c:pt>
                <c:pt idx="1">
                  <c:v>50.58</c:v>
                </c:pt>
                <c:pt idx="2">
                  <c:v>51.52</c:v>
                </c:pt>
                <c:pt idx="3">
                  <c:v>50.59</c:v>
                </c:pt>
                <c:pt idx="4">
                  <c:v>51.42</c:v>
                </c:pt>
              </c:numCache>
            </c:numRef>
          </c:val>
          <c:extLst xmlns:c16r2="http://schemas.microsoft.com/office/drawing/2015/06/chart">
            <c:ext xmlns:c16="http://schemas.microsoft.com/office/drawing/2014/chart" uri="{C3380CC4-5D6E-409C-BE32-E72D297353CC}">
              <c16:uniqueId val="{00000000-0B57-4885-8936-08783ED3F75C}"/>
            </c:ext>
          </c:extLst>
        </c:ser>
        <c:dLbls>
          <c:showLegendKey val="0"/>
          <c:showVal val="0"/>
          <c:showCatName val="0"/>
          <c:showSerName val="0"/>
          <c:showPercent val="0"/>
          <c:showBubbleSize val="0"/>
        </c:dLbls>
        <c:gapWidth val="150"/>
        <c:axId val="75169792"/>
        <c:axId val="7517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0B57-4885-8936-08783ED3F75C}"/>
            </c:ext>
          </c:extLst>
        </c:ser>
        <c:dLbls>
          <c:showLegendKey val="0"/>
          <c:showVal val="0"/>
          <c:showCatName val="0"/>
          <c:showSerName val="0"/>
          <c:showPercent val="0"/>
          <c:showBubbleSize val="0"/>
        </c:dLbls>
        <c:marker val="1"/>
        <c:smooth val="0"/>
        <c:axId val="75169792"/>
        <c:axId val="75171712"/>
      </c:lineChart>
      <c:dateAx>
        <c:axId val="75169792"/>
        <c:scaling>
          <c:orientation val="minMax"/>
        </c:scaling>
        <c:delete val="1"/>
        <c:axPos val="b"/>
        <c:numFmt formatCode="ge" sourceLinked="1"/>
        <c:majorTickMark val="none"/>
        <c:minorTickMark val="none"/>
        <c:tickLblPos val="none"/>
        <c:crossAx val="75171712"/>
        <c:crosses val="autoZero"/>
        <c:auto val="1"/>
        <c:lblOffset val="100"/>
        <c:baseTimeUnit val="years"/>
      </c:dateAx>
      <c:valAx>
        <c:axId val="7517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6.93</c:v>
                </c:pt>
                <c:pt idx="1">
                  <c:v>8.59</c:v>
                </c:pt>
                <c:pt idx="2">
                  <c:v>4.34</c:v>
                </c:pt>
                <c:pt idx="3">
                  <c:v>5.93</c:v>
                </c:pt>
                <c:pt idx="4">
                  <c:v>4.7300000000000004</c:v>
                </c:pt>
              </c:numCache>
            </c:numRef>
          </c:val>
          <c:extLst xmlns:c16r2="http://schemas.microsoft.com/office/drawing/2015/06/chart">
            <c:ext xmlns:c16="http://schemas.microsoft.com/office/drawing/2014/chart" uri="{C3380CC4-5D6E-409C-BE32-E72D297353CC}">
              <c16:uniqueId val="{00000000-289A-4221-AC60-BCFED957962B}"/>
            </c:ext>
          </c:extLst>
        </c:ser>
        <c:dLbls>
          <c:showLegendKey val="0"/>
          <c:showVal val="0"/>
          <c:showCatName val="0"/>
          <c:showSerName val="0"/>
          <c:showPercent val="0"/>
          <c:showBubbleSize val="0"/>
        </c:dLbls>
        <c:gapWidth val="150"/>
        <c:axId val="75208576"/>
        <c:axId val="752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289A-4221-AC60-BCFED957962B}"/>
            </c:ext>
          </c:extLst>
        </c:ser>
        <c:dLbls>
          <c:showLegendKey val="0"/>
          <c:showVal val="0"/>
          <c:showCatName val="0"/>
          <c:showSerName val="0"/>
          <c:showPercent val="0"/>
          <c:showBubbleSize val="0"/>
        </c:dLbls>
        <c:marker val="1"/>
        <c:smooth val="0"/>
        <c:axId val="75208576"/>
        <c:axId val="75210752"/>
      </c:lineChart>
      <c:dateAx>
        <c:axId val="75208576"/>
        <c:scaling>
          <c:orientation val="minMax"/>
        </c:scaling>
        <c:delete val="1"/>
        <c:axPos val="b"/>
        <c:numFmt formatCode="ge" sourceLinked="1"/>
        <c:majorTickMark val="none"/>
        <c:minorTickMark val="none"/>
        <c:tickLblPos val="none"/>
        <c:crossAx val="75210752"/>
        <c:crosses val="autoZero"/>
        <c:auto val="1"/>
        <c:lblOffset val="100"/>
        <c:baseTimeUnit val="years"/>
      </c:dateAx>
      <c:valAx>
        <c:axId val="752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7DE-4528-9BF5-A29BF6FC3F80}"/>
            </c:ext>
          </c:extLst>
        </c:ser>
        <c:dLbls>
          <c:showLegendKey val="0"/>
          <c:showVal val="0"/>
          <c:showCatName val="0"/>
          <c:showSerName val="0"/>
          <c:showPercent val="0"/>
          <c:showBubbleSize val="0"/>
        </c:dLbls>
        <c:gapWidth val="150"/>
        <c:axId val="77150848"/>
        <c:axId val="771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37DE-4528-9BF5-A29BF6FC3F80}"/>
            </c:ext>
          </c:extLst>
        </c:ser>
        <c:dLbls>
          <c:showLegendKey val="0"/>
          <c:showVal val="0"/>
          <c:showCatName val="0"/>
          <c:showSerName val="0"/>
          <c:showPercent val="0"/>
          <c:showBubbleSize val="0"/>
        </c:dLbls>
        <c:marker val="1"/>
        <c:smooth val="0"/>
        <c:axId val="77150848"/>
        <c:axId val="77165312"/>
      </c:lineChart>
      <c:dateAx>
        <c:axId val="77150848"/>
        <c:scaling>
          <c:orientation val="minMax"/>
        </c:scaling>
        <c:delete val="1"/>
        <c:axPos val="b"/>
        <c:numFmt formatCode="ge" sourceLinked="1"/>
        <c:majorTickMark val="none"/>
        <c:minorTickMark val="none"/>
        <c:tickLblPos val="none"/>
        <c:crossAx val="77165312"/>
        <c:crosses val="autoZero"/>
        <c:auto val="1"/>
        <c:lblOffset val="100"/>
        <c:baseTimeUnit val="years"/>
      </c:dateAx>
      <c:valAx>
        <c:axId val="7716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331.05</c:v>
                </c:pt>
                <c:pt idx="1">
                  <c:v>308.10000000000002</c:v>
                </c:pt>
                <c:pt idx="2">
                  <c:v>306.3</c:v>
                </c:pt>
                <c:pt idx="3">
                  <c:v>287.02</c:v>
                </c:pt>
                <c:pt idx="4">
                  <c:v>370.4</c:v>
                </c:pt>
              </c:numCache>
            </c:numRef>
          </c:val>
          <c:extLst xmlns:c16r2="http://schemas.microsoft.com/office/drawing/2015/06/chart">
            <c:ext xmlns:c16="http://schemas.microsoft.com/office/drawing/2014/chart" uri="{C3380CC4-5D6E-409C-BE32-E72D297353CC}">
              <c16:uniqueId val="{00000000-1C41-44F2-831E-B757A88A38FE}"/>
            </c:ext>
          </c:extLst>
        </c:ser>
        <c:dLbls>
          <c:showLegendKey val="0"/>
          <c:showVal val="0"/>
          <c:showCatName val="0"/>
          <c:showSerName val="0"/>
          <c:showPercent val="0"/>
          <c:showBubbleSize val="0"/>
        </c:dLbls>
        <c:gapWidth val="150"/>
        <c:axId val="77180288"/>
        <c:axId val="7718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1C41-44F2-831E-B757A88A38FE}"/>
            </c:ext>
          </c:extLst>
        </c:ser>
        <c:dLbls>
          <c:showLegendKey val="0"/>
          <c:showVal val="0"/>
          <c:showCatName val="0"/>
          <c:showSerName val="0"/>
          <c:showPercent val="0"/>
          <c:showBubbleSize val="0"/>
        </c:dLbls>
        <c:marker val="1"/>
        <c:smooth val="0"/>
        <c:axId val="77180288"/>
        <c:axId val="77186560"/>
      </c:lineChart>
      <c:dateAx>
        <c:axId val="77180288"/>
        <c:scaling>
          <c:orientation val="minMax"/>
        </c:scaling>
        <c:delete val="1"/>
        <c:axPos val="b"/>
        <c:numFmt formatCode="ge" sourceLinked="1"/>
        <c:majorTickMark val="none"/>
        <c:minorTickMark val="none"/>
        <c:tickLblPos val="none"/>
        <c:crossAx val="77186560"/>
        <c:crosses val="autoZero"/>
        <c:auto val="1"/>
        <c:lblOffset val="100"/>
        <c:baseTimeUnit val="years"/>
      </c:dateAx>
      <c:valAx>
        <c:axId val="7718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500.7</c:v>
                </c:pt>
                <c:pt idx="1">
                  <c:v>467.48</c:v>
                </c:pt>
                <c:pt idx="2">
                  <c:v>444.58</c:v>
                </c:pt>
                <c:pt idx="3">
                  <c:v>467</c:v>
                </c:pt>
                <c:pt idx="4">
                  <c:v>480.72</c:v>
                </c:pt>
              </c:numCache>
            </c:numRef>
          </c:val>
          <c:extLst xmlns:c16r2="http://schemas.microsoft.com/office/drawing/2015/06/chart">
            <c:ext xmlns:c16="http://schemas.microsoft.com/office/drawing/2014/chart" uri="{C3380CC4-5D6E-409C-BE32-E72D297353CC}">
              <c16:uniqueId val="{00000000-B56B-49B9-9D65-32F08AAA278A}"/>
            </c:ext>
          </c:extLst>
        </c:ser>
        <c:dLbls>
          <c:showLegendKey val="0"/>
          <c:showVal val="0"/>
          <c:showCatName val="0"/>
          <c:showSerName val="0"/>
          <c:showPercent val="0"/>
          <c:showBubbleSize val="0"/>
        </c:dLbls>
        <c:gapWidth val="150"/>
        <c:axId val="86206336"/>
        <c:axId val="8620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B56B-49B9-9D65-32F08AAA278A}"/>
            </c:ext>
          </c:extLst>
        </c:ser>
        <c:dLbls>
          <c:showLegendKey val="0"/>
          <c:showVal val="0"/>
          <c:showCatName val="0"/>
          <c:showSerName val="0"/>
          <c:showPercent val="0"/>
          <c:showBubbleSize val="0"/>
        </c:dLbls>
        <c:marker val="1"/>
        <c:smooth val="0"/>
        <c:axId val="86206336"/>
        <c:axId val="86208512"/>
      </c:lineChart>
      <c:dateAx>
        <c:axId val="86206336"/>
        <c:scaling>
          <c:orientation val="minMax"/>
        </c:scaling>
        <c:delete val="1"/>
        <c:axPos val="b"/>
        <c:numFmt formatCode="ge" sourceLinked="1"/>
        <c:majorTickMark val="none"/>
        <c:minorTickMark val="none"/>
        <c:tickLblPos val="none"/>
        <c:crossAx val="86208512"/>
        <c:crosses val="autoZero"/>
        <c:auto val="1"/>
        <c:lblOffset val="100"/>
        <c:baseTimeUnit val="years"/>
      </c:dateAx>
      <c:valAx>
        <c:axId val="86208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2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85.29</c:v>
                </c:pt>
                <c:pt idx="1">
                  <c:v>113.12</c:v>
                </c:pt>
                <c:pt idx="2">
                  <c:v>118.43</c:v>
                </c:pt>
                <c:pt idx="3">
                  <c:v>101.37</c:v>
                </c:pt>
                <c:pt idx="4">
                  <c:v>97.94</c:v>
                </c:pt>
              </c:numCache>
            </c:numRef>
          </c:val>
          <c:extLst xmlns:c16r2="http://schemas.microsoft.com/office/drawing/2015/06/chart">
            <c:ext xmlns:c16="http://schemas.microsoft.com/office/drawing/2014/chart" uri="{C3380CC4-5D6E-409C-BE32-E72D297353CC}">
              <c16:uniqueId val="{00000000-41F2-4225-B510-F35A8B8F8A8D}"/>
            </c:ext>
          </c:extLst>
        </c:ser>
        <c:dLbls>
          <c:showLegendKey val="0"/>
          <c:showVal val="0"/>
          <c:showCatName val="0"/>
          <c:showSerName val="0"/>
          <c:showPercent val="0"/>
          <c:showBubbleSize val="0"/>
        </c:dLbls>
        <c:gapWidth val="150"/>
        <c:axId val="86239488"/>
        <c:axId val="862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41F2-4225-B510-F35A8B8F8A8D}"/>
            </c:ext>
          </c:extLst>
        </c:ser>
        <c:dLbls>
          <c:showLegendKey val="0"/>
          <c:showVal val="0"/>
          <c:showCatName val="0"/>
          <c:showSerName val="0"/>
          <c:showPercent val="0"/>
          <c:showBubbleSize val="0"/>
        </c:dLbls>
        <c:marker val="1"/>
        <c:smooth val="0"/>
        <c:axId val="86239488"/>
        <c:axId val="86249856"/>
      </c:lineChart>
      <c:dateAx>
        <c:axId val="86239488"/>
        <c:scaling>
          <c:orientation val="minMax"/>
        </c:scaling>
        <c:delete val="1"/>
        <c:axPos val="b"/>
        <c:numFmt formatCode="ge" sourceLinked="1"/>
        <c:majorTickMark val="none"/>
        <c:minorTickMark val="none"/>
        <c:tickLblPos val="none"/>
        <c:crossAx val="86249856"/>
        <c:crosses val="autoZero"/>
        <c:auto val="1"/>
        <c:lblOffset val="100"/>
        <c:baseTimeUnit val="years"/>
      </c:dateAx>
      <c:valAx>
        <c:axId val="862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318.2</c:v>
                </c:pt>
                <c:pt idx="1">
                  <c:v>240.43</c:v>
                </c:pt>
                <c:pt idx="2">
                  <c:v>229.67</c:v>
                </c:pt>
                <c:pt idx="3">
                  <c:v>267.49</c:v>
                </c:pt>
                <c:pt idx="4">
                  <c:v>276.61</c:v>
                </c:pt>
              </c:numCache>
            </c:numRef>
          </c:val>
          <c:extLst xmlns:c16r2="http://schemas.microsoft.com/office/drawing/2015/06/chart">
            <c:ext xmlns:c16="http://schemas.microsoft.com/office/drawing/2014/chart" uri="{C3380CC4-5D6E-409C-BE32-E72D297353CC}">
              <c16:uniqueId val="{00000000-83DF-4CA3-961B-74B612799764}"/>
            </c:ext>
          </c:extLst>
        </c:ser>
        <c:dLbls>
          <c:showLegendKey val="0"/>
          <c:showVal val="0"/>
          <c:showCatName val="0"/>
          <c:showSerName val="0"/>
          <c:showPercent val="0"/>
          <c:showBubbleSize val="0"/>
        </c:dLbls>
        <c:gapWidth val="150"/>
        <c:axId val="86280832"/>
        <c:axId val="8629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83DF-4CA3-961B-74B612799764}"/>
            </c:ext>
          </c:extLst>
        </c:ser>
        <c:dLbls>
          <c:showLegendKey val="0"/>
          <c:showVal val="0"/>
          <c:showCatName val="0"/>
          <c:showSerName val="0"/>
          <c:showPercent val="0"/>
          <c:showBubbleSize val="0"/>
        </c:dLbls>
        <c:marker val="1"/>
        <c:smooth val="0"/>
        <c:axId val="86280832"/>
        <c:axId val="86291200"/>
      </c:lineChart>
      <c:dateAx>
        <c:axId val="86280832"/>
        <c:scaling>
          <c:orientation val="minMax"/>
        </c:scaling>
        <c:delete val="1"/>
        <c:axPos val="b"/>
        <c:numFmt formatCode="ge" sourceLinked="1"/>
        <c:majorTickMark val="none"/>
        <c:minorTickMark val="none"/>
        <c:tickLblPos val="none"/>
        <c:crossAx val="86291200"/>
        <c:crosses val="autoZero"/>
        <c:auto val="1"/>
        <c:lblOffset val="100"/>
        <c:baseTimeUnit val="years"/>
      </c:dateAx>
      <c:valAx>
        <c:axId val="862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60"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遊佐町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13921</v>
      </c>
      <c r="AM8" s="70"/>
      <c r="AN8" s="70"/>
      <c r="AO8" s="70"/>
      <c r="AP8" s="70"/>
      <c r="AQ8" s="70"/>
      <c r="AR8" s="70"/>
      <c r="AS8" s="70"/>
      <c r="AT8" s="66">
        <f>データ!$S$6</f>
        <v>208.39</v>
      </c>
      <c r="AU8" s="67"/>
      <c r="AV8" s="67"/>
      <c r="AW8" s="67"/>
      <c r="AX8" s="67"/>
      <c r="AY8" s="67"/>
      <c r="AZ8" s="67"/>
      <c r="BA8" s="67"/>
      <c r="BB8" s="69">
        <f>データ!$T$6</f>
        <v>66.8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64.78</v>
      </c>
      <c r="J10" s="67"/>
      <c r="K10" s="67"/>
      <c r="L10" s="67"/>
      <c r="M10" s="67"/>
      <c r="N10" s="67"/>
      <c r="O10" s="68"/>
      <c r="P10" s="69">
        <f>データ!$P$6</f>
        <v>99.55</v>
      </c>
      <c r="Q10" s="69"/>
      <c r="R10" s="69"/>
      <c r="S10" s="69"/>
      <c r="T10" s="69"/>
      <c r="U10" s="69"/>
      <c r="V10" s="69"/>
      <c r="W10" s="70">
        <f>データ!$Q$6</f>
        <v>5184</v>
      </c>
      <c r="X10" s="70"/>
      <c r="Y10" s="70"/>
      <c r="Z10" s="70"/>
      <c r="AA10" s="70"/>
      <c r="AB10" s="70"/>
      <c r="AC10" s="70"/>
      <c r="AD10" s="2"/>
      <c r="AE10" s="2"/>
      <c r="AF10" s="2"/>
      <c r="AG10" s="2"/>
      <c r="AH10" s="4"/>
      <c r="AI10" s="4"/>
      <c r="AJ10" s="4"/>
      <c r="AK10" s="4"/>
      <c r="AL10" s="70">
        <f>データ!$U$6</f>
        <v>13613</v>
      </c>
      <c r="AM10" s="70"/>
      <c r="AN10" s="70"/>
      <c r="AO10" s="70"/>
      <c r="AP10" s="70"/>
      <c r="AQ10" s="70"/>
      <c r="AR10" s="70"/>
      <c r="AS10" s="70"/>
      <c r="AT10" s="66">
        <f>データ!$V$6</f>
        <v>70.81</v>
      </c>
      <c r="AU10" s="67"/>
      <c r="AV10" s="67"/>
      <c r="AW10" s="67"/>
      <c r="AX10" s="67"/>
      <c r="AY10" s="67"/>
      <c r="AZ10" s="67"/>
      <c r="BA10" s="67"/>
      <c r="BB10" s="69">
        <f>データ!$W$6</f>
        <v>192.25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oPDLfgvhsDHl+ONo5HJh/P13kfyQtGxOhYvV83Uy2LDi/bGXOQ2GjQNfjUDKeVYVhvVuIqoiCRuKtWTTE0ywA==" saltValue="U4D7TxkC3kFxhE7ISj2/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64611</v>
      </c>
      <c r="D6" s="34">
        <f t="shared" si="3"/>
        <v>46</v>
      </c>
      <c r="E6" s="34">
        <f t="shared" si="3"/>
        <v>1</v>
      </c>
      <c r="F6" s="34">
        <f t="shared" si="3"/>
        <v>0</v>
      </c>
      <c r="G6" s="34">
        <f t="shared" si="3"/>
        <v>1</v>
      </c>
      <c r="H6" s="34" t="str">
        <f t="shared" si="3"/>
        <v>山形県　遊佐町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64.78</v>
      </c>
      <c r="P6" s="35">
        <f t="shared" si="3"/>
        <v>99.55</v>
      </c>
      <c r="Q6" s="35">
        <f t="shared" si="3"/>
        <v>5184</v>
      </c>
      <c r="R6" s="35">
        <f t="shared" si="3"/>
        <v>13921</v>
      </c>
      <c r="S6" s="35">
        <f t="shared" si="3"/>
        <v>208.39</v>
      </c>
      <c r="T6" s="35">
        <f t="shared" si="3"/>
        <v>66.8</v>
      </c>
      <c r="U6" s="35">
        <f t="shared" si="3"/>
        <v>13613</v>
      </c>
      <c r="V6" s="35">
        <f t="shared" si="3"/>
        <v>70.81</v>
      </c>
      <c r="W6" s="35">
        <f t="shared" si="3"/>
        <v>192.25</v>
      </c>
      <c r="X6" s="36">
        <f>IF(X7="",NA(),X7)</f>
        <v>91.1</v>
      </c>
      <c r="Y6" s="36">
        <f t="shared" ref="Y6:AG6" si="4">IF(Y7="",NA(),Y7)</f>
        <v>117.08</v>
      </c>
      <c r="Z6" s="36">
        <f t="shared" si="4"/>
        <v>120.9</v>
      </c>
      <c r="AA6" s="36">
        <f t="shared" si="4"/>
        <v>106.07</v>
      </c>
      <c r="AB6" s="36">
        <f t="shared" si="4"/>
        <v>103.14</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331.05</v>
      </c>
      <c r="AU6" s="36">
        <f t="shared" ref="AU6:BC6" si="6">IF(AU7="",NA(),AU7)</f>
        <v>308.10000000000002</v>
      </c>
      <c r="AV6" s="36">
        <f t="shared" si="6"/>
        <v>306.3</v>
      </c>
      <c r="AW6" s="36">
        <f t="shared" si="6"/>
        <v>287.02</v>
      </c>
      <c r="AX6" s="36">
        <f t="shared" si="6"/>
        <v>370.4</v>
      </c>
      <c r="AY6" s="36">
        <f t="shared" si="6"/>
        <v>406.37</v>
      </c>
      <c r="AZ6" s="36">
        <f t="shared" si="6"/>
        <v>398.29</v>
      </c>
      <c r="BA6" s="36">
        <f t="shared" si="6"/>
        <v>388.67</v>
      </c>
      <c r="BB6" s="36">
        <f t="shared" si="6"/>
        <v>355.27</v>
      </c>
      <c r="BC6" s="36">
        <f t="shared" si="6"/>
        <v>359.7</v>
      </c>
      <c r="BD6" s="35" t="str">
        <f>IF(BD7="","",IF(BD7="-","【-】","【"&amp;SUBSTITUTE(TEXT(BD7,"#,##0.00"),"-","△")&amp;"】"))</f>
        <v>【261.93】</v>
      </c>
      <c r="BE6" s="36">
        <f>IF(BE7="",NA(),BE7)</f>
        <v>500.7</v>
      </c>
      <c r="BF6" s="36">
        <f t="shared" ref="BF6:BN6" si="7">IF(BF7="",NA(),BF7)</f>
        <v>467.48</v>
      </c>
      <c r="BG6" s="36">
        <f t="shared" si="7"/>
        <v>444.58</v>
      </c>
      <c r="BH6" s="36">
        <f t="shared" si="7"/>
        <v>467</v>
      </c>
      <c r="BI6" s="36">
        <f t="shared" si="7"/>
        <v>480.72</v>
      </c>
      <c r="BJ6" s="36">
        <f t="shared" si="7"/>
        <v>442.54</v>
      </c>
      <c r="BK6" s="36">
        <f t="shared" si="7"/>
        <v>431</v>
      </c>
      <c r="BL6" s="36">
        <f t="shared" si="7"/>
        <v>422.5</v>
      </c>
      <c r="BM6" s="36">
        <f t="shared" si="7"/>
        <v>458.27</v>
      </c>
      <c r="BN6" s="36">
        <f t="shared" si="7"/>
        <v>447.01</v>
      </c>
      <c r="BO6" s="35" t="str">
        <f>IF(BO7="","",IF(BO7="-","【-】","【"&amp;SUBSTITUTE(TEXT(BO7,"#,##0.00"),"-","△")&amp;"】"))</f>
        <v>【270.46】</v>
      </c>
      <c r="BP6" s="36">
        <f>IF(BP7="",NA(),BP7)</f>
        <v>85.29</v>
      </c>
      <c r="BQ6" s="36">
        <f t="shared" ref="BQ6:BY6" si="8">IF(BQ7="",NA(),BQ7)</f>
        <v>113.12</v>
      </c>
      <c r="BR6" s="36">
        <f t="shared" si="8"/>
        <v>118.43</v>
      </c>
      <c r="BS6" s="36">
        <f t="shared" si="8"/>
        <v>101.37</v>
      </c>
      <c r="BT6" s="36">
        <f t="shared" si="8"/>
        <v>97.94</v>
      </c>
      <c r="BU6" s="36">
        <f t="shared" si="8"/>
        <v>98.6</v>
      </c>
      <c r="BV6" s="36">
        <f t="shared" si="8"/>
        <v>100.82</v>
      </c>
      <c r="BW6" s="36">
        <f t="shared" si="8"/>
        <v>101.64</v>
      </c>
      <c r="BX6" s="36">
        <f t="shared" si="8"/>
        <v>96.77</v>
      </c>
      <c r="BY6" s="36">
        <f t="shared" si="8"/>
        <v>95.81</v>
      </c>
      <c r="BZ6" s="35" t="str">
        <f>IF(BZ7="","",IF(BZ7="-","【-】","【"&amp;SUBSTITUTE(TEXT(BZ7,"#,##0.00"),"-","△")&amp;"】"))</f>
        <v>【103.91】</v>
      </c>
      <c r="CA6" s="36">
        <f>IF(CA7="",NA(),CA7)</f>
        <v>318.2</v>
      </c>
      <c r="CB6" s="36">
        <f t="shared" ref="CB6:CJ6" si="9">IF(CB7="",NA(),CB7)</f>
        <v>240.43</v>
      </c>
      <c r="CC6" s="36">
        <f t="shared" si="9"/>
        <v>229.67</v>
      </c>
      <c r="CD6" s="36">
        <f t="shared" si="9"/>
        <v>267.49</v>
      </c>
      <c r="CE6" s="36">
        <f t="shared" si="9"/>
        <v>276.61</v>
      </c>
      <c r="CF6" s="36">
        <f t="shared" si="9"/>
        <v>181.67</v>
      </c>
      <c r="CG6" s="36">
        <f t="shared" si="9"/>
        <v>179.55</v>
      </c>
      <c r="CH6" s="36">
        <f t="shared" si="9"/>
        <v>179.16</v>
      </c>
      <c r="CI6" s="36">
        <f t="shared" si="9"/>
        <v>187.18</v>
      </c>
      <c r="CJ6" s="36">
        <f t="shared" si="9"/>
        <v>189.58</v>
      </c>
      <c r="CK6" s="35" t="str">
        <f>IF(CK7="","",IF(CK7="-","【-】","【"&amp;SUBSTITUTE(TEXT(CK7,"#,##0.00"),"-","△")&amp;"】"))</f>
        <v>【167.11】</v>
      </c>
      <c r="CL6" s="36">
        <f>IF(CL7="",NA(),CL7)</f>
        <v>42.14</v>
      </c>
      <c r="CM6" s="36">
        <f t="shared" ref="CM6:CU6" si="10">IF(CM7="",NA(),CM7)</f>
        <v>40.15</v>
      </c>
      <c r="CN6" s="36">
        <f t="shared" si="10"/>
        <v>40.36</v>
      </c>
      <c r="CO6" s="36">
        <f t="shared" si="10"/>
        <v>56.94</v>
      </c>
      <c r="CP6" s="36">
        <f t="shared" si="10"/>
        <v>62.5</v>
      </c>
      <c r="CQ6" s="36">
        <f t="shared" si="10"/>
        <v>53.61</v>
      </c>
      <c r="CR6" s="36">
        <f t="shared" si="10"/>
        <v>53.52</v>
      </c>
      <c r="CS6" s="36">
        <f t="shared" si="10"/>
        <v>54.24</v>
      </c>
      <c r="CT6" s="36">
        <f t="shared" si="10"/>
        <v>55.88</v>
      </c>
      <c r="CU6" s="36">
        <f t="shared" si="10"/>
        <v>55.22</v>
      </c>
      <c r="CV6" s="35" t="str">
        <f>IF(CV7="","",IF(CV7="-","【-】","【"&amp;SUBSTITUTE(TEXT(CV7,"#,##0.00"),"-","△")&amp;"】"))</f>
        <v>【60.27】</v>
      </c>
      <c r="CW6" s="36">
        <f>IF(CW7="",NA(),CW7)</f>
        <v>81.37</v>
      </c>
      <c r="CX6" s="36">
        <f t="shared" ref="CX6:DF6" si="11">IF(CX7="",NA(),CX7)</f>
        <v>84.13</v>
      </c>
      <c r="CY6" s="36">
        <f t="shared" si="11"/>
        <v>83.34</v>
      </c>
      <c r="CZ6" s="36">
        <f t="shared" si="11"/>
        <v>81.41</v>
      </c>
      <c r="DA6" s="36">
        <f t="shared" si="11"/>
        <v>73.08</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49.05</v>
      </c>
      <c r="DI6" s="36">
        <f t="shared" ref="DI6:DQ6" si="12">IF(DI7="",NA(),DI7)</f>
        <v>50.58</v>
      </c>
      <c r="DJ6" s="36">
        <f t="shared" si="12"/>
        <v>51.52</v>
      </c>
      <c r="DK6" s="36">
        <f t="shared" si="12"/>
        <v>50.59</v>
      </c>
      <c r="DL6" s="36">
        <f t="shared" si="12"/>
        <v>51.42</v>
      </c>
      <c r="DM6" s="36">
        <f t="shared" si="12"/>
        <v>46.67</v>
      </c>
      <c r="DN6" s="36">
        <f t="shared" si="12"/>
        <v>47.7</v>
      </c>
      <c r="DO6" s="36">
        <f t="shared" si="12"/>
        <v>48.14</v>
      </c>
      <c r="DP6" s="36">
        <f t="shared" si="12"/>
        <v>46.61</v>
      </c>
      <c r="DQ6" s="36">
        <f t="shared" si="12"/>
        <v>47.97</v>
      </c>
      <c r="DR6" s="35" t="str">
        <f>IF(DR7="","",IF(DR7="-","【-】","【"&amp;SUBSTITUTE(TEXT(DR7,"#,##0.00"),"-","△")&amp;"】"))</f>
        <v>【48.85】</v>
      </c>
      <c r="DS6" s="36">
        <f>IF(DS7="",NA(),DS7)</f>
        <v>6.93</v>
      </c>
      <c r="DT6" s="36">
        <f t="shared" ref="DT6:EB6" si="13">IF(DT7="",NA(),DT7)</f>
        <v>8.59</v>
      </c>
      <c r="DU6" s="36">
        <f t="shared" si="13"/>
        <v>4.34</v>
      </c>
      <c r="DV6" s="36">
        <f t="shared" si="13"/>
        <v>5.93</v>
      </c>
      <c r="DW6" s="36">
        <f t="shared" si="13"/>
        <v>4.7300000000000004</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0.5</v>
      </c>
      <c r="EE6" s="36">
        <f t="shared" ref="EE6:EM6" si="14">IF(EE7="",NA(),EE7)</f>
        <v>0.51</v>
      </c>
      <c r="EF6" s="36">
        <f t="shared" si="14"/>
        <v>0.67</v>
      </c>
      <c r="EG6" s="36">
        <f t="shared" si="14"/>
        <v>0.39</v>
      </c>
      <c r="EH6" s="36">
        <f t="shared" si="14"/>
        <v>0.72</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64611</v>
      </c>
      <c r="D7" s="38">
        <v>46</v>
      </c>
      <c r="E7" s="38">
        <v>1</v>
      </c>
      <c r="F7" s="38">
        <v>0</v>
      </c>
      <c r="G7" s="38">
        <v>1</v>
      </c>
      <c r="H7" s="38" t="s">
        <v>93</v>
      </c>
      <c r="I7" s="38" t="s">
        <v>94</v>
      </c>
      <c r="J7" s="38" t="s">
        <v>95</v>
      </c>
      <c r="K7" s="38" t="s">
        <v>96</v>
      </c>
      <c r="L7" s="38" t="s">
        <v>97</v>
      </c>
      <c r="M7" s="38" t="s">
        <v>98</v>
      </c>
      <c r="N7" s="39" t="s">
        <v>99</v>
      </c>
      <c r="O7" s="39">
        <v>64.78</v>
      </c>
      <c r="P7" s="39">
        <v>99.55</v>
      </c>
      <c r="Q7" s="39">
        <v>5184</v>
      </c>
      <c r="R7" s="39">
        <v>13921</v>
      </c>
      <c r="S7" s="39">
        <v>208.39</v>
      </c>
      <c r="T7" s="39">
        <v>66.8</v>
      </c>
      <c r="U7" s="39">
        <v>13613</v>
      </c>
      <c r="V7" s="39">
        <v>70.81</v>
      </c>
      <c r="W7" s="39">
        <v>192.25</v>
      </c>
      <c r="X7" s="39">
        <v>91.1</v>
      </c>
      <c r="Y7" s="39">
        <v>117.08</v>
      </c>
      <c r="Z7" s="39">
        <v>120.9</v>
      </c>
      <c r="AA7" s="39">
        <v>106.07</v>
      </c>
      <c r="AB7" s="39">
        <v>103.14</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331.05</v>
      </c>
      <c r="AU7" s="39">
        <v>308.10000000000002</v>
      </c>
      <c r="AV7" s="39">
        <v>306.3</v>
      </c>
      <c r="AW7" s="39">
        <v>287.02</v>
      </c>
      <c r="AX7" s="39">
        <v>370.4</v>
      </c>
      <c r="AY7" s="39">
        <v>406.37</v>
      </c>
      <c r="AZ7" s="39">
        <v>398.29</v>
      </c>
      <c r="BA7" s="39">
        <v>388.67</v>
      </c>
      <c r="BB7" s="39">
        <v>355.27</v>
      </c>
      <c r="BC7" s="39">
        <v>359.7</v>
      </c>
      <c r="BD7" s="39">
        <v>261.93</v>
      </c>
      <c r="BE7" s="39">
        <v>500.7</v>
      </c>
      <c r="BF7" s="39">
        <v>467.48</v>
      </c>
      <c r="BG7" s="39">
        <v>444.58</v>
      </c>
      <c r="BH7" s="39">
        <v>467</v>
      </c>
      <c r="BI7" s="39">
        <v>480.72</v>
      </c>
      <c r="BJ7" s="39">
        <v>442.54</v>
      </c>
      <c r="BK7" s="39">
        <v>431</v>
      </c>
      <c r="BL7" s="39">
        <v>422.5</v>
      </c>
      <c r="BM7" s="39">
        <v>458.27</v>
      </c>
      <c r="BN7" s="39">
        <v>447.01</v>
      </c>
      <c r="BO7" s="39">
        <v>270.45999999999998</v>
      </c>
      <c r="BP7" s="39">
        <v>85.29</v>
      </c>
      <c r="BQ7" s="39">
        <v>113.12</v>
      </c>
      <c r="BR7" s="39">
        <v>118.43</v>
      </c>
      <c r="BS7" s="39">
        <v>101.37</v>
      </c>
      <c r="BT7" s="39">
        <v>97.94</v>
      </c>
      <c r="BU7" s="39">
        <v>98.6</v>
      </c>
      <c r="BV7" s="39">
        <v>100.82</v>
      </c>
      <c r="BW7" s="39">
        <v>101.64</v>
      </c>
      <c r="BX7" s="39">
        <v>96.77</v>
      </c>
      <c r="BY7" s="39">
        <v>95.81</v>
      </c>
      <c r="BZ7" s="39">
        <v>103.91</v>
      </c>
      <c r="CA7" s="39">
        <v>318.2</v>
      </c>
      <c r="CB7" s="39">
        <v>240.43</v>
      </c>
      <c r="CC7" s="39">
        <v>229.67</v>
      </c>
      <c r="CD7" s="39">
        <v>267.49</v>
      </c>
      <c r="CE7" s="39">
        <v>276.61</v>
      </c>
      <c r="CF7" s="39">
        <v>181.67</v>
      </c>
      <c r="CG7" s="39">
        <v>179.55</v>
      </c>
      <c r="CH7" s="39">
        <v>179.16</v>
      </c>
      <c r="CI7" s="39">
        <v>187.18</v>
      </c>
      <c r="CJ7" s="39">
        <v>189.58</v>
      </c>
      <c r="CK7" s="39">
        <v>167.11</v>
      </c>
      <c r="CL7" s="39">
        <v>42.14</v>
      </c>
      <c r="CM7" s="39">
        <v>40.15</v>
      </c>
      <c r="CN7" s="39">
        <v>40.36</v>
      </c>
      <c r="CO7" s="39">
        <v>56.94</v>
      </c>
      <c r="CP7" s="39">
        <v>62.5</v>
      </c>
      <c r="CQ7" s="39">
        <v>53.61</v>
      </c>
      <c r="CR7" s="39">
        <v>53.52</v>
      </c>
      <c r="CS7" s="39">
        <v>54.24</v>
      </c>
      <c r="CT7" s="39">
        <v>55.88</v>
      </c>
      <c r="CU7" s="39">
        <v>55.22</v>
      </c>
      <c r="CV7" s="39">
        <v>60.27</v>
      </c>
      <c r="CW7" s="39">
        <v>81.37</v>
      </c>
      <c r="CX7" s="39">
        <v>84.13</v>
      </c>
      <c r="CY7" s="39">
        <v>83.34</v>
      </c>
      <c r="CZ7" s="39">
        <v>81.41</v>
      </c>
      <c r="DA7" s="39">
        <v>73.08</v>
      </c>
      <c r="DB7" s="39">
        <v>81.31</v>
      </c>
      <c r="DC7" s="39">
        <v>81.459999999999994</v>
      </c>
      <c r="DD7" s="39">
        <v>81.680000000000007</v>
      </c>
      <c r="DE7" s="39">
        <v>80.989999999999995</v>
      </c>
      <c r="DF7" s="39">
        <v>80.930000000000007</v>
      </c>
      <c r="DG7" s="39">
        <v>89.92</v>
      </c>
      <c r="DH7" s="39">
        <v>49.05</v>
      </c>
      <c r="DI7" s="39">
        <v>50.58</v>
      </c>
      <c r="DJ7" s="39">
        <v>51.52</v>
      </c>
      <c r="DK7" s="39">
        <v>50.59</v>
      </c>
      <c r="DL7" s="39">
        <v>51.42</v>
      </c>
      <c r="DM7" s="39">
        <v>46.67</v>
      </c>
      <c r="DN7" s="39">
        <v>47.7</v>
      </c>
      <c r="DO7" s="39">
        <v>48.14</v>
      </c>
      <c r="DP7" s="39">
        <v>46.61</v>
      </c>
      <c r="DQ7" s="39">
        <v>47.97</v>
      </c>
      <c r="DR7" s="39">
        <v>48.85</v>
      </c>
      <c r="DS7" s="39">
        <v>6.93</v>
      </c>
      <c r="DT7" s="39">
        <v>8.59</v>
      </c>
      <c r="DU7" s="39">
        <v>4.34</v>
      </c>
      <c r="DV7" s="39">
        <v>5.93</v>
      </c>
      <c r="DW7" s="39">
        <v>4.7300000000000004</v>
      </c>
      <c r="DX7" s="39">
        <v>10.029999999999999</v>
      </c>
      <c r="DY7" s="39">
        <v>7.26</v>
      </c>
      <c r="DZ7" s="39">
        <v>11.13</v>
      </c>
      <c r="EA7" s="39">
        <v>10.84</v>
      </c>
      <c r="EB7" s="39">
        <v>15.33</v>
      </c>
      <c r="EC7" s="39">
        <v>17.8</v>
      </c>
      <c r="ED7" s="39">
        <v>0.5</v>
      </c>
      <c r="EE7" s="39">
        <v>0.51</v>
      </c>
      <c r="EF7" s="39">
        <v>0.67</v>
      </c>
      <c r="EG7" s="39">
        <v>0.39</v>
      </c>
      <c r="EH7" s="39">
        <v>0.72</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2020-01-14T02:20:31Z</cp:lastPrinted>
  <dcterms:created xsi:type="dcterms:W3CDTF">2019-12-05T04:10:13Z</dcterms:created>
  <dcterms:modified xsi:type="dcterms:W3CDTF">2020-01-14T02:26:50Z</dcterms:modified>
</cp:coreProperties>
</file>