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<sst xmlns="http://schemas.openxmlformats.org/spreadsheetml/2006/main" count="237" uniqueCount="123">
  <si>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</si>
  <si>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</si>
  <si>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</si>
  <si>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</si>
  <si>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</si>
  <si>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</si>
  <si>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</si>
  <si>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</si>
  <si>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</si>
  <si>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</si>
  <si>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</si>
  <si>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</si>
  <si>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</si>
  <si>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</si>
  <si>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</si>
  <si>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</si>
  <si>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</si>
  <si>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</si>
  <si>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</si>
  <si>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</si>
  <si>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</si>
  <si>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</si>
  <si>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</si>
  <si>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</si>
  <si>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</si>
  <si>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</si>
  <si>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</si>
  <si>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</si>
  <si>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</si>
  <si>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</si>
  <si>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</si>
  <si>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</si>
  <si>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</si>
  <si>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</si>
  <si>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</si>
  <si>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</si>
  <si>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</si>
  <si>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</si>
  <si>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</si>
  <si>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</si>
  <si>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</si>
  <si>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</si>
  <si>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</si>
  <si>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</si>
  <si>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</si>
  <si>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</si>
  <si>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</si>
  <si>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</si>
  <si>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</si>
  <si>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</si>
  <si>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</si>
  <si>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</si>
  <si>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</si>
  <si>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</si>
  <si>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</si>
  <si>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</si>
  <si>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</si>
  <si>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</si>
  <si>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</si>
  <si>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</si>
  <si>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</si>
  <si>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</si>
  <si>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</si>
  <si>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</si>
  <si>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</si>
  <si>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</si>
  <si>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</si>
  <si>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</si>
  <si>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</si>
  <si>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</si>
  <si>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</si>
  <si>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</si>
  <si>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</si>
  <si>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</si>
  <si>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</si>
  <si>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</si>
  <si>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</si>
  <si>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</si>
  <si>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</si>
  <si>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</si>
  <si>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</si>
  <si>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</si>
  <si>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</si>
  <si>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</si>
  <si>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</si>
  <si>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</si>
  <si>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</si>
  <si>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</si>
  <si>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</si>
  <si>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</si>
  <si>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</si>
  <si>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</si>
  <si>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</si>
  <si>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</si>
  <si>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</si>
  <si>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</si>
  <si>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</si>
  <si>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</si>
  <si>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</si>
  <si>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</si>
  <si>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</si>
  <si>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</si>
  <si>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</si>
  <si>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</si>
  <si>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</si>
  <si>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</si>
  <si>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</si>
  <si>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山形県　遊佐町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</si>
  <si>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</si>
  <si>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</si>
  <si>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</si>
  <si>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</si>
  <si>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</si>
  <si>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</si>
  <si>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</si>
  <si>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</si>
  <si>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</si>
  <si>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</si>
  <si>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</si>
  <si>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</si>
  <si>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平成22年度から統合簡易水道事業を行っており、そのために借り入れた企業債の元金返済が平成26年度から始まった。そのため、平成26年度以降は収益定収支比率が減少している。施設設備の増加に伴い電気料等の経常費用および企業債が増加したことで給水原価が増加し、料金回収率が減少している。水道使用料金を上水道と同じものにしているため、他事業体と比べて料金収入が大きく、収益的収支比率は100%より大きい値を維持している。
施設利用率について、夏季の需要が大きくなる時期に合わせて施設整備しているが、冬期間は需要が少なくなるので平均では利用率が低くなる。そもそも水道事業計画の日最大配水量が現状の施設構成にそぐわない、高すぎる設定になっていたため、簡易水道の統合による事業計画の更新に合わせて修正する。
有収率については平成25年度に落ち込んだのちに漏水の修繕を進めたことで改善したが、平成28年度は冬期間に宅内での大規模な漏水が複数発生したため有収率が低下している。本管だけでなく宅内の配管にも老朽化が進んでいると考えられるので、使用者に管理と更新を促したい。
なお、平成29年4月1日から上水道事業に統合されるため、簡易水道事業としては平成28年度で終了となる。</t>
    <rPh sb="0" eb="2">
      <t>ヘイセイ</t>
    </rPh>
    <rPh sb="4" eb="6">
      <t>ネンド</t>
    </rPh>
    <rPh sb="8" eb="10">
      <t>トウゴウ</t>
    </rPh>
    <rPh sb="10" eb="12">
      <t>カンイ</t>
    </rPh>
    <rPh sb="12" eb="14">
      <t>スイドウ</t>
    </rPh>
    <rPh sb="14" eb="16">
      <t>ジギョウ</t>
    </rPh>
    <rPh sb="17" eb="18">
      <t>オコナ</t>
    </rPh>
    <rPh sb="28" eb="29">
      <t>カ</t>
    </rPh>
    <rPh sb="30" eb="31">
      <t>イ</t>
    </rPh>
    <rPh sb="33" eb="35">
      <t>キギョウ</t>
    </rPh>
    <rPh sb="35" eb="36">
      <t>サイ</t>
    </rPh>
    <rPh sb="37" eb="39">
      <t>ガンキン</t>
    </rPh>
    <rPh sb="39" eb="41">
      <t>ヘンサイ</t>
    </rPh>
    <rPh sb="42" eb="44">
      <t>ヘイセイ</t>
    </rPh>
    <rPh sb="46" eb="48">
      <t>ネンド</t>
    </rPh>
    <rPh sb="50" eb="51">
      <t>ハジ</t>
    </rPh>
    <rPh sb="60" eb="62">
      <t>ヘイセイ</t>
    </rPh>
    <rPh sb="64" eb="68">
      <t>ネンドイコウ</t>
    </rPh>
    <rPh sb="69" eb="71">
      <t>シュウエキ</t>
    </rPh>
    <rPh sb="71" eb="72">
      <t>テイ</t>
    </rPh>
    <rPh sb="72" eb="74">
      <t>シュウシ</t>
    </rPh>
    <rPh sb="74" eb="76">
      <t>ヒリツ</t>
    </rPh>
    <rPh sb="77" eb="79">
      <t>ゲンショウ</t>
    </rPh>
    <rPh sb="84" eb="86">
      <t>シセツ</t>
    </rPh>
    <rPh sb="86" eb="88">
      <t>セツビ</t>
    </rPh>
    <rPh sb="89" eb="91">
      <t>ゾウカ</t>
    </rPh>
    <rPh sb="92" eb="93">
      <t>トモナ</t>
    </rPh>
    <rPh sb="94" eb="96">
      <t>デンキ</t>
    </rPh>
    <rPh sb="96" eb="97">
      <t>リョウ</t>
    </rPh>
    <rPh sb="97" eb="98">
      <t>トウ</t>
    </rPh>
    <rPh sb="99" eb="101">
      <t>ケイジョウ</t>
    </rPh>
    <rPh sb="101" eb="103">
      <t>ヒヨウ</t>
    </rPh>
    <rPh sb="106" eb="108">
      <t>キギョウ</t>
    </rPh>
    <rPh sb="108" eb="109">
      <t>サイ</t>
    </rPh>
    <rPh sb="110" eb="112">
      <t>ゾウカ</t>
    </rPh>
    <rPh sb="117" eb="119">
      <t>キュウスイ</t>
    </rPh>
    <rPh sb="119" eb="121">
      <t>ゲンカ</t>
    </rPh>
    <rPh sb="122" eb="124">
      <t>ゾウカ</t>
    </rPh>
    <rPh sb="126" eb="128">
      <t>リョウキン</t>
    </rPh>
    <rPh sb="128" eb="130">
      <t>カイシュウ</t>
    </rPh>
    <rPh sb="130" eb="131">
      <t>リツ</t>
    </rPh>
    <rPh sb="132" eb="134">
      <t>ゲンショウ</t>
    </rPh>
    <rPh sb="139" eb="141">
      <t>スイドウ</t>
    </rPh>
    <rPh sb="141" eb="143">
      <t>シヨウ</t>
    </rPh>
    <rPh sb="143" eb="145">
      <t>リョウキン</t>
    </rPh>
    <rPh sb="146" eb="149">
      <t>ジョウスイドウ</t>
    </rPh>
    <rPh sb="150" eb="151">
      <t>オナ</t>
    </rPh>
    <rPh sb="162" eb="163">
      <t>タ</t>
    </rPh>
    <rPh sb="163" eb="166">
      <t>ジギョウタイ</t>
    </rPh>
    <rPh sb="167" eb="168">
      <t>クラ</t>
    </rPh>
    <rPh sb="170" eb="172">
      <t>リョウキン</t>
    </rPh>
    <rPh sb="172" eb="174">
      <t>シュウニュウ</t>
    </rPh>
    <rPh sb="175" eb="176">
      <t>オオ</t>
    </rPh>
    <rPh sb="179" eb="182">
      <t>シュウエキテキ</t>
    </rPh>
    <rPh sb="182" eb="184">
      <t>シュウシ</t>
    </rPh>
    <rPh sb="184" eb="186">
      <t>ヒリツ</t>
    </rPh>
    <rPh sb="193" eb="194">
      <t>オオ</t>
    </rPh>
    <rPh sb="196" eb="197">
      <t>アタイ</t>
    </rPh>
    <rPh sb="198" eb="200">
      <t>イジ</t>
    </rPh>
    <rPh sb="206" eb="208">
      <t>シセツ</t>
    </rPh>
    <rPh sb="208" eb="211">
      <t>リヨウリツ</t>
    </rPh>
    <rPh sb="216" eb="218">
      <t>カキ</t>
    </rPh>
    <rPh sb="219" eb="221">
      <t>ジュヨウ</t>
    </rPh>
    <rPh sb="222" eb="223">
      <t>オオ</t>
    </rPh>
    <rPh sb="227" eb="229">
      <t>ジキ</t>
    </rPh>
    <rPh sb="230" eb="231">
      <t>ア</t>
    </rPh>
    <rPh sb="234" eb="236">
      <t>シセツ</t>
    </rPh>
    <rPh sb="236" eb="238">
      <t>セイビ</t>
    </rPh>
    <rPh sb="244" eb="247">
      <t>トウキカン</t>
    </rPh>
    <rPh sb="248" eb="250">
      <t>ジュヨウ</t>
    </rPh>
    <rPh sb="251" eb="252">
      <t>スク</t>
    </rPh>
    <rPh sb="258" eb="260">
      <t>ヘイキン</t>
    </rPh>
    <rPh sb="262" eb="265">
      <t>リヨウリツ</t>
    </rPh>
    <rPh sb="266" eb="267">
      <t>ヒク</t>
    </rPh>
    <rPh sb="275" eb="277">
      <t>スイドウ</t>
    </rPh>
    <rPh sb="277" eb="279">
      <t>ジギョウ</t>
    </rPh>
    <rPh sb="279" eb="281">
      <t>ケイカク</t>
    </rPh>
    <rPh sb="282" eb="283">
      <t>ニチ</t>
    </rPh>
    <rPh sb="283" eb="285">
      <t>サイダイ</t>
    </rPh>
    <rPh sb="285" eb="287">
      <t>ハイスイ</t>
    </rPh>
    <rPh sb="287" eb="288">
      <t>リョウ</t>
    </rPh>
    <rPh sb="289" eb="291">
      <t>ゲンジョウ</t>
    </rPh>
    <rPh sb="292" eb="294">
      <t>シセツ</t>
    </rPh>
    <rPh sb="294" eb="296">
      <t>コウセイ</t>
    </rPh>
    <rPh sb="303" eb="304">
      <t>タカ</t>
    </rPh>
    <rPh sb="307" eb="309">
      <t>セッテイ</t>
    </rPh>
    <rPh sb="318" eb="320">
      <t>カンイ</t>
    </rPh>
    <rPh sb="320" eb="322">
      <t>スイドウ</t>
    </rPh>
    <rPh sb="323" eb="325">
      <t>トウゴウ</t>
    </rPh>
    <rPh sb="328" eb="330">
      <t>ジギョウ</t>
    </rPh>
    <rPh sb="330" eb="332">
      <t>ケイカク</t>
    </rPh>
    <rPh sb="333" eb="335">
      <t>コウシン</t>
    </rPh>
    <rPh sb="336" eb="337">
      <t>ア</t>
    </rPh>
    <rPh sb="340" eb="342">
      <t>シュウセイ</t>
    </rPh>
    <rPh sb="346" eb="348">
      <t>ユウシュウ</t>
    </rPh>
    <rPh sb="348" eb="349">
      <t>リツ</t>
    </rPh>
    <rPh sb="354" eb="356">
      <t>ヘイセイ</t>
    </rPh>
    <rPh sb="358" eb="359">
      <t>ネン</t>
    </rPh>
    <rPh sb="359" eb="360">
      <t>ド</t>
    </rPh>
    <rPh sb="361" eb="362">
      <t>オ</t>
    </rPh>
    <rPh sb="363" eb="364">
      <t>コ</t>
    </rPh>
    <rPh sb="369" eb="371">
      <t>ロウスイ</t>
    </rPh>
    <rPh sb="372" eb="374">
      <t>シュウゼン</t>
    </rPh>
    <rPh sb="375" eb="376">
      <t>スス</t>
    </rPh>
    <rPh sb="381" eb="383">
      <t>カイゼン</t>
    </rPh>
    <rPh sb="387" eb="389">
      <t>ヘイセイ</t>
    </rPh>
    <rPh sb="391" eb="393">
      <t>ネンド</t>
    </rPh>
    <rPh sb="394" eb="397">
      <t>トウキカン</t>
    </rPh>
    <rPh sb="398" eb="400">
      <t>タクナイ</t>
    </rPh>
    <rPh sb="402" eb="405">
      <t>ダイキボ</t>
    </rPh>
    <rPh sb="406" eb="408">
      <t>ロウスイ</t>
    </rPh>
    <rPh sb="409" eb="411">
      <t>フクスウ</t>
    </rPh>
    <rPh sb="411" eb="413">
      <t>ハッセイ</t>
    </rPh>
    <rPh sb="417" eb="419">
      <t>ユウシュウ</t>
    </rPh>
    <rPh sb="419" eb="420">
      <t>リツ</t>
    </rPh>
    <rPh sb="421" eb="423">
      <t>テイカ</t>
    </rPh>
    <rPh sb="428" eb="430">
      <t>ホンカン</t>
    </rPh>
    <rPh sb="435" eb="437">
      <t>タクナイ</t>
    </rPh>
    <rPh sb="438" eb="440">
      <t>ハイカン</t>
    </rPh>
    <rPh sb="442" eb="445">
      <t>ロウキュウカ</t>
    </rPh>
    <rPh sb="446" eb="447">
      <t>スス</t>
    </rPh>
    <rPh sb="452" eb="453">
      <t>カンガ</t>
    </rPh>
    <rPh sb="460" eb="463">
      <t>シヨウシャ</t>
    </rPh>
    <rPh sb="464" eb="466">
      <t>カンリ</t>
    </rPh>
    <rPh sb="467" eb="469">
      <t>コウシン</t>
    </rPh>
    <rPh sb="470" eb="471">
      <t>ウナガ</t>
    </rPh>
    <rPh sb="480" eb="482">
      <t>ヘイセイ</t>
    </rPh>
    <rPh sb="484" eb="485">
      <t>ネン</t>
    </rPh>
    <rPh sb="486" eb="487">
      <t>ガツ</t>
    </rPh>
    <rPh sb="487" eb="489">
      <t>ツイタチ</t>
    </rPh>
    <rPh sb="491" eb="494">
      <t>ジョウスイドウ</t>
    </rPh>
    <rPh sb="494" eb="496">
      <t>ジギョウ</t>
    </rPh>
    <rPh sb="497" eb="499">
      <t>トウゴウ</t>
    </rPh>
    <rPh sb="505" eb="507">
      <t>カンイ</t>
    </rPh>
    <rPh sb="507" eb="509">
      <t>スイドウ</t>
    </rPh>
    <rPh sb="509" eb="511">
      <t>ジギョウ</t>
    </rPh>
    <rPh sb="515" eb="517">
      <t>ヘイセイ</t>
    </rPh>
    <rPh sb="519" eb="521">
      <t>ネンド</t>
    </rPh>
    <rPh sb="522" eb="524">
      <t>シュウリョウ</t>
    </rPh>
    <phoneticPr fontId="4"/>
  </si>
  <si>
    <t>平成25年度以降は管路の更新率が0%になっているが、これは統合簡易水道事業で主に配水池など管路以外の施設整備を行ったため。平成28年度には新規水源からの送水管工事を行ったが、新設なので更新分には含まれていない。
主要な配水管は下水道事業と同時に施工するなどして更新されているが、一部山間部や狭小区間、道路以外の場所に布設されているなどで大型機械が進入できない場所の配水管が更新できていない。施工性が非常に悪いため、更新には時間を要すると思われる。</t>
    <rPh sb="0" eb="2">
      <t>ヘイセイ</t>
    </rPh>
    <rPh sb="4" eb="8">
      <t>ネンドイコウ</t>
    </rPh>
    <rPh sb="9" eb="11">
      <t>カンロ</t>
    </rPh>
    <rPh sb="12" eb="14">
      <t>コウシン</t>
    </rPh>
    <rPh sb="14" eb="15">
      <t>リツ</t>
    </rPh>
    <rPh sb="29" eb="31">
      <t>トウゴウ</t>
    </rPh>
    <rPh sb="31" eb="33">
      <t>カンイ</t>
    </rPh>
    <rPh sb="33" eb="35">
      <t>スイドウ</t>
    </rPh>
    <rPh sb="35" eb="37">
      <t>ジギョウ</t>
    </rPh>
    <rPh sb="38" eb="39">
      <t>オモ</t>
    </rPh>
    <rPh sb="40" eb="43">
      <t>ハイスイチ</t>
    </rPh>
    <rPh sb="45" eb="47">
      <t>カンロ</t>
    </rPh>
    <rPh sb="47" eb="49">
      <t>イガイ</t>
    </rPh>
    <rPh sb="50" eb="52">
      <t>シセツ</t>
    </rPh>
    <rPh sb="52" eb="54">
      <t>セイビ</t>
    </rPh>
    <rPh sb="55" eb="56">
      <t>オコナ</t>
    </rPh>
    <rPh sb="61" eb="63">
      <t>ヘイセイ</t>
    </rPh>
    <rPh sb="65" eb="67">
      <t>ネンド</t>
    </rPh>
    <rPh sb="69" eb="71">
      <t>シンキ</t>
    </rPh>
    <rPh sb="71" eb="73">
      <t>スイゲン</t>
    </rPh>
    <rPh sb="76" eb="79">
      <t>ソウスイカン</t>
    </rPh>
    <rPh sb="79" eb="81">
      <t>コウジ</t>
    </rPh>
    <rPh sb="82" eb="83">
      <t>オコナ</t>
    </rPh>
    <rPh sb="87" eb="89">
      <t>シンセツ</t>
    </rPh>
    <rPh sb="92" eb="94">
      <t>コウシン</t>
    </rPh>
    <rPh sb="94" eb="95">
      <t>ブン</t>
    </rPh>
    <rPh sb="97" eb="98">
      <t>フク</t>
    </rPh>
    <rPh sb="106" eb="108">
      <t>シュヨウ</t>
    </rPh>
    <rPh sb="109" eb="112">
      <t>ハイスイカン</t>
    </rPh>
    <rPh sb="113" eb="116">
      <t>ゲスイドウ</t>
    </rPh>
    <rPh sb="116" eb="118">
      <t>ジギョウ</t>
    </rPh>
    <rPh sb="119" eb="121">
      <t>ドウジ</t>
    </rPh>
    <rPh sb="122" eb="124">
      <t>セコウ</t>
    </rPh>
    <rPh sb="130" eb="132">
      <t>コウシン</t>
    </rPh>
    <rPh sb="139" eb="141">
      <t>イチブ</t>
    </rPh>
    <rPh sb="141" eb="144">
      <t>サンカンブ</t>
    </rPh>
    <rPh sb="145" eb="147">
      <t>キョウショウ</t>
    </rPh>
    <rPh sb="147" eb="149">
      <t>クカン</t>
    </rPh>
    <rPh sb="150" eb="152">
      <t>ドウロ</t>
    </rPh>
    <rPh sb="152" eb="154">
      <t>イガイ</t>
    </rPh>
    <rPh sb="155" eb="157">
      <t>バショ</t>
    </rPh>
    <rPh sb="158" eb="160">
      <t>フセツ</t>
    </rPh>
    <rPh sb="168" eb="170">
      <t>オオガタ</t>
    </rPh>
    <rPh sb="170" eb="172">
      <t>キカイ</t>
    </rPh>
    <rPh sb="173" eb="175">
      <t>シンニュウ</t>
    </rPh>
    <rPh sb="179" eb="181">
      <t>バショ</t>
    </rPh>
    <rPh sb="182" eb="185">
      <t>ハイスイカン</t>
    </rPh>
    <rPh sb="186" eb="188">
      <t>コウシン</t>
    </rPh>
    <rPh sb="195" eb="198">
      <t>セコウセイ</t>
    </rPh>
    <rPh sb="199" eb="201">
      <t>ヒジョウ</t>
    </rPh>
    <rPh sb="202" eb="203">
      <t>ワル</t>
    </rPh>
    <rPh sb="207" eb="209">
      <t>コウシン</t>
    </rPh>
    <rPh sb="211" eb="213">
      <t>ジカン</t>
    </rPh>
    <rPh sb="214" eb="215">
      <t>ヨウ</t>
    </rPh>
    <rPh sb="218" eb="219">
      <t>オモ</t>
    </rPh>
    <phoneticPr fontId="4"/>
  </si>
  <si>
    <t>現在の収支比率では問題ないように見えるが、平成29年度からの上水道との統合に合わせて地方公営企業法を適用した場合の試算をしたところ、減価償却費が料金収入の7割を占めるほど設備量が多く、電気料等の施設維持費を加えると赤字となる。配水区域が離れているため施設の統廃合による維持費の圧縮ができず、当面の経営は上水道区域の黒字で補填するような状態になると思われる。</t>
    <rPh sb="0" eb="2">
      <t>ゲンザイ</t>
    </rPh>
    <rPh sb="3" eb="5">
      <t>シュウシ</t>
    </rPh>
    <rPh sb="5" eb="7">
      <t>ヒリツ</t>
    </rPh>
    <rPh sb="9" eb="11">
      <t>モンダイ</t>
    </rPh>
    <rPh sb="16" eb="17">
      <t>ミ</t>
    </rPh>
    <rPh sb="21" eb="23">
      <t>ヘイセイ</t>
    </rPh>
    <rPh sb="25" eb="27">
      <t>ネンド</t>
    </rPh>
    <rPh sb="30" eb="32">
      <t>ジョウスイ</t>
    </rPh>
    <rPh sb="32" eb="33">
      <t>ドウ</t>
    </rPh>
    <rPh sb="35" eb="37">
      <t>トウゴウ</t>
    </rPh>
    <rPh sb="38" eb="39">
      <t>ア</t>
    </rPh>
    <rPh sb="42" eb="44">
      <t>チホウ</t>
    </rPh>
    <rPh sb="44" eb="46">
      <t>コウエイ</t>
    </rPh>
    <rPh sb="46" eb="48">
      <t>キギョウ</t>
    </rPh>
    <rPh sb="48" eb="49">
      <t>ホウ</t>
    </rPh>
    <rPh sb="50" eb="52">
      <t>テキヨウ</t>
    </rPh>
    <rPh sb="54" eb="56">
      <t>バアイ</t>
    </rPh>
    <rPh sb="57" eb="59">
      <t>シサン</t>
    </rPh>
    <rPh sb="66" eb="68">
      <t>ゲンカ</t>
    </rPh>
    <rPh sb="68" eb="70">
      <t>ショウキャク</t>
    </rPh>
    <rPh sb="70" eb="71">
      <t>ヒ</t>
    </rPh>
    <rPh sb="72" eb="74">
      <t>リョウキン</t>
    </rPh>
    <rPh sb="74" eb="76">
      <t>シュウニュウ</t>
    </rPh>
    <rPh sb="78" eb="79">
      <t>ワリ</t>
    </rPh>
    <rPh sb="80" eb="81">
      <t>シ</t>
    </rPh>
    <rPh sb="85" eb="87">
      <t>セツビ</t>
    </rPh>
    <rPh sb="87" eb="88">
      <t>リョウ</t>
    </rPh>
    <rPh sb="89" eb="90">
      <t>オオ</t>
    </rPh>
    <rPh sb="92" eb="94">
      <t>デンキ</t>
    </rPh>
    <rPh sb="94" eb="95">
      <t>リョウ</t>
    </rPh>
    <rPh sb="95" eb="96">
      <t>トウ</t>
    </rPh>
    <rPh sb="97" eb="99">
      <t>シセツ</t>
    </rPh>
    <rPh sb="99" eb="102">
      <t>イジヒ</t>
    </rPh>
    <rPh sb="103" eb="104">
      <t>クワ</t>
    </rPh>
    <rPh sb="107" eb="109">
      <t>アカジ</t>
    </rPh>
    <rPh sb="113" eb="115">
      <t>ハイスイ</t>
    </rPh>
    <rPh sb="115" eb="117">
      <t>クイキ</t>
    </rPh>
    <rPh sb="118" eb="119">
      <t>ハナ</t>
    </rPh>
    <rPh sb="125" eb="127">
      <t>シセツ</t>
    </rPh>
    <rPh sb="128" eb="131">
      <t>トウハイゴウ</t>
    </rPh>
    <rPh sb="134" eb="136">
      <t>イジ</t>
    </rPh>
    <rPh sb="136" eb="137">
      <t>ヒ</t>
    </rPh>
    <rPh sb="138" eb="140">
      <t>アッシュク</t>
    </rPh>
    <rPh sb="145" eb="147">
      <t>トウメン</t>
    </rPh>
    <rPh sb="148" eb="150">
      <t>ケイエイ</t>
    </rPh>
    <rPh sb="151" eb="154">
      <t>ジョウスイドウ</t>
    </rPh>
    <rPh sb="154" eb="156">
      <t>クイキ</t>
    </rPh>
    <rPh sb="157" eb="159">
      <t>クロジ</t>
    </rPh>
    <rPh sb="160" eb="162">
      <t>ホテン</t>
    </rPh>
    <rPh sb="167" eb="169">
      <t>ジョウタイ</t>
    </rPh>
    <rPh sb="173" eb="174">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</si>
</sst>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0.32</c:v>
                </c:pt>
                <c:pt idx="1">
                  <c:v>0</c:v>
                </c:pt>
                <c:pt idx="2">
                  <c:v>0</c:v>
                </c:pt>
                <c:pt idx="3">
                  <c:v>0</c:v>
                </c:pt>
                <c:pt idx="4">
                  <c:v>0</c:v>
                </c:pt>
              </c:numCache>
            </c:numRef>
          </c:val>
        </c:ser>
        <c:dLbls>
          <c:showLegendKey val="0"/>
          <c:showVal val="0"/>
          <c:showCatName val="0"/>
          <c:showSerName val="0"/>
          <c:showPercent val="0"/>
          <c:showBubbleSize val="0"/>
        </c:dLbls>
        <c:gapWidth val="150"/>
        <c:axId val="74354048"/>
        <c:axId val="740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74354048"/>
        <c:axId val="74069504"/>
      </c:lineChart>
      <c:dateAx>
        <c:axId val="74354048"/>
        <c:scaling>
          <c:orientation val="minMax"/>
        </c:scaling>
        <c:delete val="1"/>
        <c:axPos val="b"/>
        <c:numFmt formatCode="ge" sourceLinked="1"/>
        <c:majorTickMark val="none"/>
        <c:minorTickMark val="none"/>
        <c:tickLblPos val="none"/>
        <c:crossAx val="74069504"/>
        <c:crosses val="autoZero"/>
        <c:auto val="1"/>
        <c:lblOffset val="100"/>
        <c:baseTimeUnit val="years"/>
      </c:dateAx>
      <c:valAx>
        <c:axId val="740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5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45.09</c:v>
                </c:pt>
                <c:pt idx="1">
                  <c:v>47.06</c:v>
                </c:pt>
                <c:pt idx="2">
                  <c:v>45.02</c:v>
                </c:pt>
                <c:pt idx="3">
                  <c:v>42.38</c:v>
                </c:pt>
                <c:pt idx="4">
                  <c:v>46.25</c:v>
                </c:pt>
              </c:numCache>
            </c:numRef>
          </c:val>
        </c:ser>
        <c:dLbls>
          <c:showLegendKey val="0"/>
          <c:showVal val="0"/>
          <c:showCatName val="0"/>
          <c:showSerName val="0"/>
          <c:showPercent val="0"/>
          <c:showBubbleSize val="0"/>
        </c:dLbls>
        <c:gapWidth val="150"/>
        <c:axId val="83730432"/>
        <c:axId val="8373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83730432"/>
        <c:axId val="83732352"/>
      </c:lineChart>
      <c:dateAx>
        <c:axId val="83730432"/>
        <c:scaling>
          <c:orientation val="minMax"/>
        </c:scaling>
        <c:delete val="1"/>
        <c:axPos val="b"/>
        <c:numFmt formatCode="ge" sourceLinked="1"/>
        <c:majorTickMark val="none"/>
        <c:minorTickMark val="none"/>
        <c:tickLblPos val="none"/>
        <c:crossAx val="83732352"/>
        <c:crosses val="autoZero"/>
        <c:auto val="1"/>
        <c:lblOffset val="100"/>
        <c:baseTimeUnit val="years"/>
      </c:dateAx>
      <c:valAx>
        <c:axId val="837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84.7</c:v>
                </c:pt>
                <c:pt idx="1">
                  <c:v>79.2</c:v>
                </c:pt>
                <c:pt idx="2">
                  <c:v>81.37</c:v>
                </c:pt>
                <c:pt idx="3">
                  <c:v>84.13</c:v>
                </c:pt>
                <c:pt idx="4">
                  <c:v>83.34</c:v>
                </c:pt>
              </c:numCache>
            </c:numRef>
          </c:val>
        </c:ser>
        <c:dLbls>
          <c:showLegendKey val="0"/>
          <c:showVal val="0"/>
          <c:showCatName val="0"/>
          <c:showSerName val="0"/>
          <c:showPercent val="0"/>
          <c:showBubbleSize val="0"/>
        </c:dLbls>
        <c:gapWidth val="150"/>
        <c:axId val="83750272"/>
        <c:axId val="838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83750272"/>
        <c:axId val="83842560"/>
      </c:lineChart>
      <c:dateAx>
        <c:axId val="83750272"/>
        <c:scaling>
          <c:orientation val="minMax"/>
        </c:scaling>
        <c:delete val="1"/>
        <c:axPos val="b"/>
        <c:numFmt formatCode="ge" sourceLinked="1"/>
        <c:majorTickMark val="none"/>
        <c:minorTickMark val="none"/>
        <c:tickLblPos val="none"/>
        <c:crossAx val="83842560"/>
        <c:crosses val="autoZero"/>
        <c:auto val="1"/>
        <c:lblOffset val="100"/>
        <c:baseTimeUnit val="years"/>
      </c:dateAx>
      <c:valAx>
        <c:axId val="838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5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202.11</c:v>
                </c:pt>
                <c:pt idx="1">
                  <c:v>232.74</c:v>
                </c:pt>
                <c:pt idx="2">
                  <c:v>140.21</c:v>
                </c:pt>
                <c:pt idx="3">
                  <c:v>145.72</c:v>
                </c:pt>
                <c:pt idx="4">
                  <c:v>130.53</c:v>
                </c:pt>
              </c:numCache>
            </c:numRef>
          </c:val>
        </c:ser>
        <c:dLbls>
          <c:showLegendKey val="0"/>
          <c:showVal val="0"/>
          <c:showCatName val="0"/>
          <c:showSerName val="0"/>
          <c:showPercent val="0"/>
          <c:showBubbleSize val="0"/>
        </c:dLbls>
        <c:gapWidth val="150"/>
        <c:axId val="74099712"/>
        <c:axId val="741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74099712"/>
        <c:axId val="74105984"/>
      </c:lineChart>
      <c:dateAx>
        <c:axId val="74099712"/>
        <c:scaling>
          <c:orientation val="minMax"/>
        </c:scaling>
        <c:delete val="1"/>
        <c:axPos val="b"/>
        <c:numFmt formatCode="ge" sourceLinked="1"/>
        <c:majorTickMark val="none"/>
        <c:minorTickMark val="none"/>
        <c:tickLblPos val="none"/>
        <c:crossAx val="74105984"/>
        <c:crosses val="autoZero"/>
        <c:auto val="1"/>
        <c:lblOffset val="100"/>
        <c:baseTimeUnit val="years"/>
      </c:dateAx>
      <c:valAx>
        <c:axId val="741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706752"/>
        <c:axId val="797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706752"/>
        <c:axId val="79721216"/>
      </c:lineChart>
      <c:dateAx>
        <c:axId val="79706752"/>
        <c:scaling>
          <c:orientation val="minMax"/>
        </c:scaling>
        <c:delete val="1"/>
        <c:axPos val="b"/>
        <c:numFmt formatCode="ge" sourceLinked="1"/>
        <c:majorTickMark val="none"/>
        <c:minorTickMark val="none"/>
        <c:tickLblPos val="none"/>
        <c:crossAx val="79721216"/>
        <c:crosses val="autoZero"/>
        <c:auto val="1"/>
        <c:lblOffset val="100"/>
        <c:baseTimeUnit val="years"/>
      </c:dateAx>
      <c:valAx>
        <c:axId val="797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735040"/>
        <c:axId val="834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735040"/>
        <c:axId val="83431808"/>
      </c:lineChart>
      <c:dateAx>
        <c:axId val="79735040"/>
        <c:scaling>
          <c:orientation val="minMax"/>
        </c:scaling>
        <c:delete val="1"/>
        <c:axPos val="b"/>
        <c:numFmt formatCode="ge" sourceLinked="1"/>
        <c:majorTickMark val="none"/>
        <c:minorTickMark val="none"/>
        <c:tickLblPos val="none"/>
        <c:crossAx val="83431808"/>
        <c:crosses val="autoZero"/>
        <c:auto val="1"/>
        <c:lblOffset val="100"/>
        <c:baseTimeUnit val="years"/>
      </c:dateAx>
      <c:valAx>
        <c:axId val="834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3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464192"/>
        <c:axId val="834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464192"/>
        <c:axId val="83466112"/>
      </c:lineChart>
      <c:dateAx>
        <c:axId val="83464192"/>
        <c:scaling>
          <c:orientation val="minMax"/>
        </c:scaling>
        <c:delete val="1"/>
        <c:axPos val="b"/>
        <c:numFmt formatCode="ge" sourceLinked="1"/>
        <c:majorTickMark val="none"/>
        <c:minorTickMark val="none"/>
        <c:tickLblPos val="none"/>
        <c:crossAx val="83466112"/>
        <c:crosses val="autoZero"/>
        <c:auto val="1"/>
        <c:lblOffset val="100"/>
        <c:baseTimeUnit val="years"/>
      </c:dateAx>
      <c:valAx>
        <c:axId val="834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570688"/>
        <c:axId val="835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570688"/>
        <c:axId val="83572608"/>
      </c:lineChart>
      <c:dateAx>
        <c:axId val="83570688"/>
        <c:scaling>
          <c:orientation val="minMax"/>
        </c:scaling>
        <c:delete val="1"/>
        <c:axPos val="b"/>
        <c:numFmt formatCode="ge" sourceLinked="1"/>
        <c:majorTickMark val="none"/>
        <c:minorTickMark val="none"/>
        <c:tickLblPos val="none"/>
        <c:crossAx val="83572608"/>
        <c:crosses val="autoZero"/>
        <c:auto val="1"/>
        <c:lblOffset val="100"/>
        <c:baseTimeUnit val="years"/>
      </c:dateAx>
      <c:valAx>
        <c:axId val="835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7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428.44</c:v>
                </c:pt>
                <c:pt idx="1">
                  <c:v>517.99</c:v>
                </c:pt>
                <c:pt idx="2">
                  <c:v>526.29999999999995</c:v>
                </c:pt>
                <c:pt idx="3">
                  <c:v>509.71</c:v>
                </c:pt>
                <c:pt idx="4">
                  <c:v>501.62</c:v>
                </c:pt>
              </c:numCache>
            </c:numRef>
          </c:val>
        </c:ser>
        <c:dLbls>
          <c:showLegendKey val="0"/>
          <c:showVal val="0"/>
          <c:showCatName val="0"/>
          <c:showSerName val="0"/>
          <c:showPercent val="0"/>
          <c:showBubbleSize val="0"/>
        </c:dLbls>
        <c:gapWidth val="150"/>
        <c:axId val="83609472"/>
        <c:axId val="836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83609472"/>
        <c:axId val="83615744"/>
      </c:lineChart>
      <c:dateAx>
        <c:axId val="83609472"/>
        <c:scaling>
          <c:orientation val="minMax"/>
        </c:scaling>
        <c:delete val="1"/>
        <c:axPos val="b"/>
        <c:numFmt formatCode="ge" sourceLinked="1"/>
        <c:majorTickMark val="none"/>
        <c:minorTickMark val="none"/>
        <c:tickLblPos val="none"/>
        <c:crossAx val="83615744"/>
        <c:crosses val="autoZero"/>
        <c:auto val="1"/>
        <c:lblOffset val="100"/>
        <c:baseTimeUnit val="years"/>
      </c:dateAx>
      <c:valAx>
        <c:axId val="836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176.72</c:v>
                </c:pt>
                <c:pt idx="1">
                  <c:v>147.63999999999999</c:v>
                </c:pt>
                <c:pt idx="2">
                  <c:v>126.37</c:v>
                </c:pt>
                <c:pt idx="3">
                  <c:v>133.81</c:v>
                </c:pt>
                <c:pt idx="4">
                  <c:v>122.41</c:v>
                </c:pt>
              </c:numCache>
            </c:numRef>
          </c:val>
        </c:ser>
        <c:dLbls>
          <c:showLegendKey val="0"/>
          <c:showVal val="0"/>
          <c:showCatName val="0"/>
          <c:showSerName val="0"/>
          <c:showPercent val="0"/>
          <c:showBubbleSize val="0"/>
        </c:dLbls>
        <c:gapWidth val="150"/>
        <c:axId val="83653760"/>
        <c:axId val="8365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83653760"/>
        <c:axId val="83655680"/>
      </c:lineChart>
      <c:dateAx>
        <c:axId val="83653760"/>
        <c:scaling>
          <c:orientation val="minMax"/>
        </c:scaling>
        <c:delete val="1"/>
        <c:axPos val="b"/>
        <c:numFmt formatCode="ge" sourceLinked="1"/>
        <c:majorTickMark val="none"/>
        <c:minorTickMark val="none"/>
        <c:tickLblPos val="none"/>
        <c:crossAx val="83655680"/>
        <c:crosses val="autoZero"/>
        <c:auto val="1"/>
        <c:lblOffset val="100"/>
        <c:baseTimeUnit val="years"/>
      </c:dateAx>
      <c:valAx>
        <c:axId val="836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156.38999999999999</c:v>
                </c:pt>
                <c:pt idx="1">
                  <c:v>185.64</c:v>
                </c:pt>
                <c:pt idx="2">
                  <c:v>223.98</c:v>
                </c:pt>
                <c:pt idx="3">
                  <c:v>215.03</c:v>
                </c:pt>
                <c:pt idx="4">
                  <c:v>232.11</c:v>
                </c:pt>
              </c:numCache>
            </c:numRef>
          </c:val>
        </c:ser>
        <c:dLbls>
          <c:showLegendKey val="0"/>
          <c:showVal val="0"/>
          <c:showCatName val="0"/>
          <c:showSerName val="0"/>
          <c:showPercent val="0"/>
          <c:showBubbleSize val="0"/>
        </c:dLbls>
        <c:gapWidth val="150"/>
        <c:axId val="83693952"/>
        <c:axId val="836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83693952"/>
        <c:axId val="83695872"/>
      </c:lineChart>
      <c:dateAx>
        <c:axId val="83693952"/>
        <c:scaling>
          <c:orientation val="minMax"/>
        </c:scaling>
        <c:delete val="1"/>
        <c:axPos val="b"/>
        <c:numFmt formatCode="ge" sourceLinked="1"/>
        <c:majorTickMark val="none"/>
        <c:minorTickMark val="none"/>
        <c:tickLblPos val="none"/>
        <c:crossAx val="83695872"/>
        <c:crosses val="autoZero"/>
        <c:auto val="1"/>
        <c:lblOffset val="100"/>
        <c:baseTimeUnit val="years"/>
      </c:dateAx>
      <c:valAx>
        <c:axId val="836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0" zoomScaleNormal="100" workbookViewId="0">
      <selection activeCell="BZ83" sqref="BZ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山形県　遊佐町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119</v>
      </c>
      <c r="AE8" s="74"/>
      <c r="AF8" s="74"/>
      <c r="AG8" s="74"/>
      <c r="AH8" s="74"/>
      <c r="AI8" s="74"/>
      <c r="AJ8" s="74"/>
      <c r="AK8" s="2"/>
      <c r="AL8" s="67">
        <f>データ!$R$6</f>
        <v>14340</v>
      </c>
      <c r="AM8" s="67"/>
      <c r="AN8" s="67"/>
      <c r="AO8" s="67"/>
      <c r="AP8" s="67"/>
      <c r="AQ8" s="67"/>
      <c r="AR8" s="67"/>
      <c r="AS8" s="67"/>
      <c r="AT8" s="66">
        <f>データ!$S$6</f>
        <v>208.39</v>
      </c>
      <c r="AU8" s="66"/>
      <c r="AV8" s="66"/>
      <c r="AW8" s="66"/>
      <c r="AX8" s="66"/>
      <c r="AY8" s="66"/>
      <c r="AZ8" s="66"/>
      <c r="BA8" s="66"/>
      <c r="BB8" s="66">
        <f>データ!$T$6</f>
        <v>68.81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24.24</v>
      </c>
      <c r="Q10" s="66"/>
      <c r="R10" s="66"/>
      <c r="S10" s="66"/>
      <c r="T10" s="66"/>
      <c r="U10" s="66"/>
      <c r="V10" s="66"/>
      <c r="W10" s="67">
        <f>データ!$Q$6</f>
        <v>5184</v>
      </c>
      <c r="X10" s="67"/>
      <c r="Y10" s="67"/>
      <c r="Z10" s="67"/>
      <c r="AA10" s="67"/>
      <c r="AB10" s="67"/>
      <c r="AC10" s="67"/>
      <c r="AD10" s="2"/>
      <c r="AE10" s="2"/>
      <c r="AF10" s="2"/>
      <c r="AG10" s="2"/>
      <c r="AH10" s="2"/>
      <c r="AI10" s="2"/>
      <c r="AJ10" s="2"/>
      <c r="AK10" s="2"/>
      <c r="AL10" s="67">
        <f>データ!$U$6</f>
        <v>3457</v>
      </c>
      <c r="AM10" s="67"/>
      <c r="AN10" s="67"/>
      <c r="AO10" s="67"/>
      <c r="AP10" s="67"/>
      <c r="AQ10" s="67"/>
      <c r="AR10" s="67"/>
      <c r="AS10" s="67"/>
      <c r="AT10" s="66">
        <f>データ!$V$6</f>
        <v>19.899999999999999</v>
      </c>
      <c r="AU10" s="66"/>
      <c r="AV10" s="66"/>
      <c r="AW10" s="66"/>
      <c r="AX10" s="66"/>
      <c r="AY10" s="66"/>
      <c r="AZ10" s="66"/>
      <c r="BA10" s="66"/>
      <c r="BB10" s="66">
        <f>データ!$W$6</f>
        <v>173.72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64611</v>
      </c>
      <c r="D6" s="34">
        <f t="shared" si="3"/>
        <v>47</v>
      </c>
      <c r="E6" s="34">
        <f t="shared" si="3"/>
        <v>1</v>
      </c>
      <c r="F6" s="34">
        <f t="shared" si="3"/>
        <v>0</v>
      </c>
      <c r="G6" s="34">
        <f t="shared" si="3"/>
        <v>0</v>
      </c>
      <c r="H6" s="34" t="str">
        <f t="shared" si="3"/>
        <v>山形県　遊佐町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24.24</v>
      </c>
      <c r="Q6" s="35">
        <f t="shared" si="3"/>
        <v>5184</v>
      </c>
      <c r="R6" s="35">
        <f t="shared" si="3"/>
        <v>14340</v>
      </c>
      <c r="S6" s="35">
        <f t="shared" si="3"/>
        <v>208.39</v>
      </c>
      <c r="T6" s="35">
        <f t="shared" si="3"/>
        <v>68.81</v>
      </c>
      <c r="U6" s="35">
        <f t="shared" si="3"/>
        <v>3457</v>
      </c>
      <c r="V6" s="35">
        <f t="shared" si="3"/>
        <v>19.899999999999999</v>
      </c>
      <c r="W6" s="35">
        <f t="shared" si="3"/>
        <v>173.72</v>
      </c>
      <c r="X6" s="36">
        <f>IF(X7="",NA(),X7)</f>
        <v>202.11</v>
      </c>
      <c r="Y6" s="36">
        <f t="shared" ref="Y6:AG6" si="4">IF(Y7="",NA(),Y7)</f>
        <v>232.74</v>
      </c>
      <c r="Z6" s="36">
        <f t="shared" si="4"/>
        <v>140.21</v>
      </c>
      <c r="AA6" s="36">
        <f t="shared" si="4"/>
        <v>145.72</v>
      </c>
      <c r="AB6" s="36">
        <f t="shared" si="4"/>
        <v>130.53</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428.44</v>
      </c>
      <c r="BF6" s="36">
        <f t="shared" ref="BF6:BN6" si="7">IF(BF7="",NA(),BF7)</f>
        <v>517.99</v>
      </c>
      <c r="BG6" s="36">
        <f t="shared" si="7"/>
        <v>526.29999999999995</v>
      </c>
      <c r="BH6" s="36">
        <f t="shared" si="7"/>
        <v>509.71</v>
      </c>
      <c r="BI6" s="36">
        <f t="shared" si="7"/>
        <v>501.62</v>
      </c>
      <c r="BJ6" s="36">
        <f t="shared" si="7"/>
        <v>1108.26</v>
      </c>
      <c r="BK6" s="36">
        <f t="shared" si="7"/>
        <v>1113.76</v>
      </c>
      <c r="BL6" s="36">
        <f t="shared" si="7"/>
        <v>1125.69</v>
      </c>
      <c r="BM6" s="36">
        <f t="shared" si="7"/>
        <v>1134.67</v>
      </c>
      <c r="BN6" s="36">
        <f t="shared" si="7"/>
        <v>1144.79</v>
      </c>
      <c r="BO6" s="35" t="str">
        <f>IF(BO7="","",IF(BO7="-","【-】","【"&amp;SUBSTITUTE(TEXT(BO7,"#,##0.00"),"-","△")&amp;"】"))</f>
        <v>【1,280.76】</v>
      </c>
      <c r="BP6" s="36">
        <f>IF(BP7="",NA(),BP7)</f>
        <v>176.72</v>
      </c>
      <c r="BQ6" s="36">
        <f t="shared" ref="BQ6:BY6" si="8">IF(BQ7="",NA(),BQ7)</f>
        <v>147.63999999999999</v>
      </c>
      <c r="BR6" s="36">
        <f t="shared" si="8"/>
        <v>126.37</v>
      </c>
      <c r="BS6" s="36">
        <f t="shared" si="8"/>
        <v>133.81</v>
      </c>
      <c r="BT6" s="36">
        <f t="shared" si="8"/>
        <v>122.41</v>
      </c>
      <c r="BU6" s="36">
        <f t="shared" si="8"/>
        <v>19.77</v>
      </c>
      <c r="BV6" s="36">
        <f t="shared" si="8"/>
        <v>34.25</v>
      </c>
      <c r="BW6" s="36">
        <f t="shared" si="8"/>
        <v>46.48</v>
      </c>
      <c r="BX6" s="36">
        <f t="shared" si="8"/>
        <v>40.6</v>
      </c>
      <c r="BY6" s="36">
        <f t="shared" si="8"/>
        <v>56.04</v>
      </c>
      <c r="BZ6" s="35" t="str">
        <f>IF(BZ7="","",IF(BZ7="-","【-】","【"&amp;SUBSTITUTE(TEXT(BZ7,"#,##0.00"),"-","△")&amp;"】"))</f>
        <v>【53.06】</v>
      </c>
      <c r="CA6" s="36">
        <f>IF(CA7="",NA(),CA7)</f>
        <v>156.38999999999999</v>
      </c>
      <c r="CB6" s="36">
        <f t="shared" ref="CB6:CJ6" si="9">IF(CB7="",NA(),CB7)</f>
        <v>185.64</v>
      </c>
      <c r="CC6" s="36">
        <f t="shared" si="9"/>
        <v>223.98</v>
      </c>
      <c r="CD6" s="36">
        <f t="shared" si="9"/>
        <v>215.03</v>
      </c>
      <c r="CE6" s="36">
        <f t="shared" si="9"/>
        <v>232.11</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45.09</v>
      </c>
      <c r="CM6" s="36">
        <f t="shared" ref="CM6:CU6" si="10">IF(CM7="",NA(),CM7)</f>
        <v>47.06</v>
      </c>
      <c r="CN6" s="36">
        <f t="shared" si="10"/>
        <v>45.02</v>
      </c>
      <c r="CO6" s="36">
        <f t="shared" si="10"/>
        <v>42.38</v>
      </c>
      <c r="CP6" s="36">
        <f t="shared" si="10"/>
        <v>46.25</v>
      </c>
      <c r="CQ6" s="36">
        <f t="shared" si="10"/>
        <v>57.17</v>
      </c>
      <c r="CR6" s="36">
        <f t="shared" si="10"/>
        <v>57.55</v>
      </c>
      <c r="CS6" s="36">
        <f t="shared" si="10"/>
        <v>57.43</v>
      </c>
      <c r="CT6" s="36">
        <f t="shared" si="10"/>
        <v>57.29</v>
      </c>
      <c r="CU6" s="36">
        <f t="shared" si="10"/>
        <v>55.9</v>
      </c>
      <c r="CV6" s="35" t="str">
        <f>IF(CV7="","",IF(CV7="-","【-】","【"&amp;SUBSTITUTE(TEXT(CV7,"#,##0.00"),"-","△")&amp;"】"))</f>
        <v>【56.28】</v>
      </c>
      <c r="CW6" s="36">
        <f>IF(CW7="",NA(),CW7)</f>
        <v>84.7</v>
      </c>
      <c r="CX6" s="36">
        <f t="shared" ref="CX6:DF6" si="11">IF(CX7="",NA(),CX7)</f>
        <v>79.2</v>
      </c>
      <c r="CY6" s="36">
        <f t="shared" si="11"/>
        <v>81.37</v>
      </c>
      <c r="CZ6" s="36">
        <f t="shared" si="11"/>
        <v>84.13</v>
      </c>
      <c r="DA6" s="36">
        <f t="shared" si="11"/>
        <v>83.34</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0.32</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64611</v>
      </c>
      <c r="D7" s="38">
        <v>47</v>
      </c>
      <c r="E7" s="38">
        <v>1</v>
      </c>
      <c r="F7" s="38">
        <v>0</v>
      </c>
      <c r="G7" s="38">
        <v>0</v>
      </c>
      <c r="H7" s="38" t="s">
        <v>107</v>
      </c>
      <c r="I7" s="38" t="s">
        <v>108</v>
      </c>
      <c r="J7" s="38" t="s">
        <v>109</v>
      </c>
      <c r="K7" s="38" t="s">
        <v>110</v>
      </c>
      <c r="L7" s="38" t="s">
        <v>111</v>
      </c>
      <c r="M7" s="38"/>
      <c r="N7" s="39" t="s">
        <v>112</v>
      </c>
      <c r="O7" s="39" t="s">
        <v>113</v>
      </c>
      <c r="P7" s="39">
        <v>24.24</v>
      </c>
      <c r="Q7" s="39">
        <v>5184</v>
      </c>
      <c r="R7" s="39">
        <v>14340</v>
      </c>
      <c r="S7" s="39">
        <v>208.39</v>
      </c>
      <c r="T7" s="39">
        <v>68.81</v>
      </c>
      <c r="U7" s="39">
        <v>3457</v>
      </c>
      <c r="V7" s="39">
        <v>19.899999999999999</v>
      </c>
      <c r="W7" s="39">
        <v>173.72</v>
      </c>
      <c r="X7" s="39">
        <v>202.11</v>
      </c>
      <c r="Y7" s="39">
        <v>232.74</v>
      </c>
      <c r="Z7" s="39">
        <v>140.21</v>
      </c>
      <c r="AA7" s="39">
        <v>145.72</v>
      </c>
      <c r="AB7" s="39">
        <v>130.53</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428.44</v>
      </c>
      <c r="BF7" s="39">
        <v>517.99</v>
      </c>
      <c r="BG7" s="39">
        <v>526.29999999999995</v>
      </c>
      <c r="BH7" s="39">
        <v>509.71</v>
      </c>
      <c r="BI7" s="39">
        <v>501.62</v>
      </c>
      <c r="BJ7" s="39">
        <v>1108.26</v>
      </c>
      <c r="BK7" s="39">
        <v>1113.76</v>
      </c>
      <c r="BL7" s="39">
        <v>1125.69</v>
      </c>
      <c r="BM7" s="39">
        <v>1134.67</v>
      </c>
      <c r="BN7" s="39">
        <v>1144.79</v>
      </c>
      <c r="BO7" s="39">
        <v>1280.76</v>
      </c>
      <c r="BP7" s="39">
        <v>176.72</v>
      </c>
      <c r="BQ7" s="39">
        <v>147.63999999999999</v>
      </c>
      <c r="BR7" s="39">
        <v>126.37</v>
      </c>
      <c r="BS7" s="39">
        <v>133.81</v>
      </c>
      <c r="BT7" s="39">
        <v>122.41</v>
      </c>
      <c r="BU7" s="39">
        <v>19.77</v>
      </c>
      <c r="BV7" s="39">
        <v>34.25</v>
      </c>
      <c r="BW7" s="39">
        <v>46.48</v>
      </c>
      <c r="BX7" s="39">
        <v>40.6</v>
      </c>
      <c r="BY7" s="39">
        <v>56.04</v>
      </c>
      <c r="BZ7" s="39">
        <v>53.06</v>
      </c>
      <c r="CA7" s="39">
        <v>156.38999999999999</v>
      </c>
      <c r="CB7" s="39">
        <v>185.64</v>
      </c>
      <c r="CC7" s="39">
        <v>223.98</v>
      </c>
      <c r="CD7" s="39">
        <v>215.03</v>
      </c>
      <c r="CE7" s="39">
        <v>232.11</v>
      </c>
      <c r="CF7" s="39">
        <v>878.73</v>
      </c>
      <c r="CG7" s="39">
        <v>501.18</v>
      </c>
      <c r="CH7" s="39">
        <v>376.61</v>
      </c>
      <c r="CI7" s="39">
        <v>440.03</v>
      </c>
      <c r="CJ7" s="39">
        <v>304.35000000000002</v>
      </c>
      <c r="CK7" s="39">
        <v>314.83</v>
      </c>
      <c r="CL7" s="39">
        <v>45.09</v>
      </c>
      <c r="CM7" s="39">
        <v>47.06</v>
      </c>
      <c r="CN7" s="39">
        <v>45.02</v>
      </c>
      <c r="CO7" s="39">
        <v>42.38</v>
      </c>
      <c r="CP7" s="39">
        <v>46.25</v>
      </c>
      <c r="CQ7" s="39">
        <v>57.17</v>
      </c>
      <c r="CR7" s="39">
        <v>57.55</v>
      </c>
      <c r="CS7" s="39">
        <v>57.43</v>
      </c>
      <c r="CT7" s="39">
        <v>57.29</v>
      </c>
      <c r="CU7" s="39">
        <v>55.9</v>
      </c>
      <c r="CV7" s="39">
        <v>56.28</v>
      </c>
      <c r="CW7" s="39">
        <v>84.7</v>
      </c>
      <c r="CX7" s="39">
        <v>79.2</v>
      </c>
      <c r="CY7" s="39">
        <v>81.37</v>
      </c>
      <c r="CZ7" s="39">
        <v>84.13</v>
      </c>
      <c r="DA7" s="39">
        <v>83.34</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0.32</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2017-12-25T01:41:42Z</dcterms:created>
  <dcterms:modified xsi:type="dcterms:W3CDTF">2018-02-25T23:47:18Z</dcterms:modified>
  <cp:category/>
</cp:coreProperties>
</file>