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9230" windowHeight="5940" tabRatio="965" firstSheet="10"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8"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 name="Sheet1" sheetId="17" r:id="rId17"/>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<sst xmlns="http://schemas.openxmlformats.org/spreadsheetml/2006/main" count="1050" uniqueCount="555">
  <si>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</si>
  <si>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</si>
  <si>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</si>
  <si>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</si>
  <si>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</si>
  <si>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</si>
  <si>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</si>
  <si>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</si>
  <si>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</si>
  <si>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</si>
  <si>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</si>
  <si>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</si>
  <si>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</si>
  <si>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</si>
  <si>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</si>
  <si>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</si>
  <si>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</si>
  <si>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</si>
  <si>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</si>
  <si>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</si>
  <si>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</si>
  <si>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</si>
  <si>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</si>
  <si>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</si>
  <si>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</si>
  <si>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</si>
  <si>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</si>
  <si>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</si>
  <si>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</si>
  <si>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</si>
  <si>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</si>
  <si>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</si>
  <si>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</si>
  <si>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</si>
  <si>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</si>
  <si>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</si>
  <si>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</si>
  <si>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</si>
  <si>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</si>
  <si>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</si>
  <si>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</si>
  <si>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</si>
  <si>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</si>
  <si>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</si>
  <si>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</si>
  <si>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</si>
  <si>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</si>
  <si>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</si>
  <si>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</si>
  <si>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</si>
  <si>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</si>
  <si>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</si>
  <si>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</si>
  <si>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</si>
  <si>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</si>
  <si>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</si>
  <si>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</si>
  <si>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</si>
  <si>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</si>
  <si>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</si>
  <si>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</si>
  <si>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</si>
  <si>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</si>
  <si>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</si>
  <si>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</si>
  <si>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</si>
  <si>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</si>
  <si>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</si>
  <si>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</si>
  <si>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</si>
  <si>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</si>
  <si>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</si>
  <si>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</si>
  <si>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</si>
  <si>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</si>
  <si>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</si>
  <si>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</si>
  <si>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</si>
  <si>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</si>
  <si>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</si>
  <si>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</si>
  <si>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</si>
  <si>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</si>
  <si>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</si>
  <si>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</si>
  <si>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</si>
  <si>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</si>
  <si>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</si>
  <si>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</si>
  <si>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</si>
  <si>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</si>
  <si>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</si>
  <si>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</si>
  <si>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</si>
  <si>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</si>
  <si>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</si>
  <si>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</si>
  <si>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</si>
  <si>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</si>
  <si>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</si>
  <si>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</si>
  <si>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</si>
  <si>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</si>
  <si>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</si>
  <si>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</si>
  <si>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</si>
  <si>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</si>
  <si>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</si>
  <si>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</si>
  <si>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</si>
  <si>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</si>
  <si>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</si>
  <si>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</si>
  <si>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</si>
  <si>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</si>
  <si>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</si>
  <si>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</si>
  <si>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</si>
  <si>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</si>
  <si>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</si>
  <si>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</si>
  <si>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</si>
  <si>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</si>
  <si>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</si>
  <si>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</si>
  <si>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</si>
  <si>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</si>
  <si>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</si>
  <si>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</si>
  <si>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</si>
  <si>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</si>
  <si>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</si>
  <si>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</si>
  <si>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</si>
  <si>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</si>
  <si>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</si>
  <si>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</si>
  <si>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</si>
  <si>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</si>
  <si>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</si>
  <si>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</si>
  <si>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</si>
  <si>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</si>
  <si>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</si>
  <si>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</si>
  <si>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</si>
  <si>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</si>
  <si>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</si>
  <si>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</si>
  <si>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</si>
  <si>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</si>
  <si>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</si>
  <si>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</si>
  <si>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</si>
  <si>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</si>
  <si>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</si>
  <si>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</si>
  <si>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</si>
  <si>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</si>
  <si>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</si>
  <si>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</si>
  <si>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</si>
  <si>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</si>
  <si>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</si>
  <si>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</si>
  <si>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</si>
  <si>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</si>
  <si>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</si>
  <si>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</si>
  <si>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</si>
  <si>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</si>
  <si>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</si>
  <si>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</si>
  <si>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</si>
  <si>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</si>
  <si>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</si>
  <si>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</si>
  <si>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</si>
  <si>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</si>
  <si>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</si>
  <si>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</si>
  <si>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</si>
  <si>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</si>
  <si>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</si>
  <si>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</si>
  <si>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</si>
  <si>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</si>
  <si>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</si>
  <si>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</si>
  <si>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</si>
  <si>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</si>
  <si>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</si>
  <si>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</si>
  <si>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山形県遊佐町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</si>
  <si>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</si>
  <si>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</si>
  <si>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</si>
  <si>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</si>
  <si>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</si>
  <si>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</si>
  <si>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</si>
  <si>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</si>
  <si>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</si>
  <si>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</si>
  <si>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</si>
  <si>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</si>
  <si>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</si>
  <si>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</si>
  <si>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</si>
  <si>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</si>
  <si>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</si>
  <si>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</si>
  <si>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</si>
  <si>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</si>
  <si>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</si>
  <si>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</si>
  <si>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</si>
  <si>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</si>
  <si>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</si>
  <si>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</si>
  <si>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</si>
  <si>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</si>
  <si>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</si>
  <si>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</si>
  <si>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</si>
  <si>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</si>
  <si>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</si>
  <si>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</si>
  <si>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</si>
  <si>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</si>
  <si>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</si>
  <si>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</si>
  <si>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</si>
  <si>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</si>
  <si>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</si>
  <si>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</si>
  <si>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</si>
  <si>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</si>
  <si>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</si>
  <si>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</si>
  <si>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</si>
  <si>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</si>
  <si>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</si>
  <si>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</si>
  <si>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</si>
  <si>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</si>
  <si>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</si>
  <si>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</si>
  <si>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</si>
  <si>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</si>
  <si>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</si>
  <si>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</si>
  <si>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</si>
  <si>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</si>
  <si>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</si>
  <si>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</si>
  <si>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</si>
  <si>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</si>
  <si>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</si>
  <si>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</si>
  <si>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</si>
  <si>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</si>
  <si>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</si>
  <si>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</si>
  <si>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</si>
  <si>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</si>
  <si>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</si>
  <si>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</si>
  <si>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</si>
  <si>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</si>
  <si>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</si>
  <si>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</si>
  <si>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</si>
  <si>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</si>
  <si>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</si>
  <si>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</si>
  <si>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</si>
  <si>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</si>
  <si>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</si>
  <si>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</si>
  <si>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</si>
  <si>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</si>
  <si>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</si>
  <si>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</si>
  <si>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</si>
  <si>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</si>
  <si>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</si>
  <si>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</si>
  <si>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</si>
  <si>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</si>
  <si>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</si>
  <si>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</si>
  <si>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</si>
  <si>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</si>
  <si>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</si>
  <si>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</si>
  <si>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</si>
  <si>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</si>
  <si>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</si>
  <si>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</si>
  <si>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</si>
  <si>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</si>
  <si>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</si>
  <si>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</si>
  <si>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</si>
  <si>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</si>
  <si>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</si>
  <si>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</si>
  <si>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</si>
  <si>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</si>
  <si>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</si>
  <si>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</si>
  <si>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</si>
  <si>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</si>
  <si>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</si>
  <si>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</si>
  <si>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</si>
  <si>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</si>
  <si>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</si>
  <si>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</si>
  <si>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</si>
  <si>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</si>
  <si>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</si>
  <si>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</si>
  <si>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</si>
  <si>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</si>
  <si>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</si>
  <si>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</si>
  <si>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</si>
  <si>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</si>
  <si>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</si>
  <si>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</si>
  <si>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</si>
  <si>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</si>
  <si>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</si>
  <si>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</si>
  <si>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</si>
  <si>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</si>
  <si>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</si>
  <si>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</si>
  <si>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</si>
  <si>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</si>
  <si>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</si>
  <si>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山形県遊佐町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</si>
  <si>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</si>
  <si>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</si>
  <si>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</si>
  <si>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</si>
  <si>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</si>
  <si>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</si>
  <si>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</si>
  <si>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</si>
  <si>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</si>
  <si>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</si>
  <si>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</si>
  <si>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</si>
  <si>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</si>
  <si>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</si>
  <si>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</si>
  <si>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</si>
  <si>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</si>
  <si>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</si>
  <si>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</si>
  <si>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</si>
  <si>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</si>
  <si>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</si>
  <si>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</si>
  <si>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</si>
  <si>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</si>
  <si>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</si>
  <si>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</si>
  <si>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</si>
  <si>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</si>
  <si>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</si>
  <si>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</si>
  <si>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</si>
  <si>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</si>
  <si>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</si>
  <si>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</si>
  <si>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</si>
  <si>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</si>
  <si>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</si>
  <si>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</si>
  <si>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</si>
  <si>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</si>
  <si>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</si>
  <si>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</si>
  <si>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</si>
  <si>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</si>
  <si>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</si>
  <si>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</si>
  <si>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</si>
  <si>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</si>
  <si>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</si>
  <si>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</si>
  <si>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</si>
  <si>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</si>
  <si>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</si>
  <si>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</si>
  <si>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</si>
  <si>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</si>
  <si>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</si>
  <si>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</si>
  <si>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</si>
  <si>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</si>
  <si>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</si>
  <si>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</si>
  <si>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</si>
  <si>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</si>
  <si>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</si>
  <si>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</si>
  <si>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</si>
  <si>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</si>
  <si>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</si>
  <si>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</si>
  <si>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</si>
  <si>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</si>
  <si>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</si>
  <si>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</si>
  <si>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</si>
  <si>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</si>
  <si>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</si>
  <si>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</si>
  <si>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</si>
  <si>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</si>
  <si>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</si>
  <si>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</si>
  <si>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</si>
  <si>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</si>
  <si>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</si>
  <si>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</si>
  <si>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</si>
  <si>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</si>
  <si>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</si>
  <si>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</si>
  <si>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</si>
  <si>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</si>
  <si>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</si>
  <si>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</si>
  <si>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</si>
  <si>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</si>
  <si>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</si>
  <si>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</si>
  <si>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</si>
  <si>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</si>
  <si>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</si>
  <si>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</si>
  <si>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</si>
  <si>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</si>
  <si>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</si>
  <si>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</si>
  <si>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</si>
  <si>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</si>
  <si>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</si>
  <si>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</si>
  <si>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</si>
  <si>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</si>
  <si>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</si>
  <si>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</si>
  <si>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</si>
  <si>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</si>
  <si>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</si>
  <si>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</si>
  <si>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</si>
  <si>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</si>
  <si>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</si>
  <si>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</si>
  <si>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</si>
  <si>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</si>
  <si>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</si>
  <si>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</si>
  <si>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</si>
  <si>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</si>
  <si>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</si>
  <si>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</si>
  <si>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</si>
  <si>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</si>
  <si>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</si>
  <si>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</si>
  <si>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</si>
  <si>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</si>
  <si>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</si>
  <si>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</si>
  <si>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</si>
  <si>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</si>
  <si>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</si>
  <si>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</si>
  <si>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</si>
  <si>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</si>
  <si>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</si>
  <si>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</si>
  <si>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</si>
  <si>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</si>
  <si>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</si>
  <si>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</si>
  <si>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</si>
  <si>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</si>
  <si>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</si>
  <si>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</si>
  <si>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</si>
  <si>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</si>
  <si>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</si>
  <si>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</si>
  <si>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</si>
  <si>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</si>
  <si>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</si>
  <si>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</si>
  <si>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</si>
  <si>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</si>
  <si>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</si>
  <si>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</si>
  <si>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</si>
  <si>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</si>
  <si>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</si>
  <si>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</si>
  <si>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</si>
  <si>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</si>
  <si>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</si>
  <si>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</si>
  <si>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</si>
  <si>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</si>
  <si>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</si>
  <si>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</si>
  <si>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簡易水道特別会計</t>
  </si>
  <si>
    <t>公共下水道事業特別会計</t>
  </si>
  <si>
    <t>後期高齢者医療特別会計</t>
  </si>
  <si>
    <t>地域集落排水事業特別会計</t>
  </si>
  <si>
    <t>その他会計（赤字）</t>
  </si>
  <si>
    <t>その他会計（黒字）</t>
  </si>
  <si>
    <t>酒田地区広域行政組合</t>
  </si>
  <si>
    <t>庄内広域行政組合（普通会計分）</t>
  </si>
  <si>
    <t>庄内広域行政組合（青果市場事業特別会計分）</t>
  </si>
  <si>
    <t>庄内広域行政組合（庄内食肉流通センター事業特別会計分）</t>
  </si>
  <si>
    <t>山形県消防補償等組合</t>
  </si>
  <si>
    <t>山形県自治会館管理組合</t>
  </si>
  <si>
    <t>山形県市町村職員退職手当組合</t>
  </si>
  <si>
    <t>山形県市町村交通災害共済組合</t>
  </si>
  <si>
    <t>山形県後期高齢者医療広域連合（普通会計分）</t>
  </si>
  <si>
    <t>山形県後期高齢者医療広域連合（事業会計分）</t>
  </si>
  <si>
    <t>遊佐町総合交流促進施設</t>
    <rPh sb="0" eb="3">
      <t>ユザマチ</t>
    </rPh>
    <rPh sb="3" eb="5">
      <t>ソウゴウ</t>
    </rPh>
    <rPh sb="5" eb="7">
      <t>コウリュウ</t>
    </rPh>
    <rPh sb="7" eb="9">
      <t>ソクシン</t>
    </rPh>
    <rPh sb="9" eb="11">
      <t>シセツ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</si>
  <si>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</si>
  <si>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</si>
  <si>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</si>
  <si>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</si>
  <si>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</si>
  <si>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</si>
  <si>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</si>
  <si>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</si>
  <si>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</si>
  <si>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</si>
  <si>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</si>
  <si>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</si>
  <si>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</si>
  <si>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</si>
  <si>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近年は微減傾向となっているが、将来負担比率は類似団体と比較すると高い状況にある。平成２２年度から借り入れが始まった過疎債の償還が平成26年度より始まり、以降の年度においては徐々に実質公債比率が上昇していくことが考えられるため、これまで以上に公債費の適正化に取り組んでいく必要がある。
</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8" eb="30">
      <t>ビゲン</t>
    </rPh>
    <rPh sb="40" eb="42">
      <t>ショウライ</t>
    </rPh>
    <rPh sb="42" eb="44">
      <t>フタン</t>
    </rPh>
    <rPh sb="44" eb="46">
      <t>ヒリツ</t>
    </rPh>
    <rPh sb="47" eb="49">
      <t>ルイジ</t>
    </rPh>
    <rPh sb="49" eb="51">
      <t>ダンタイ</t>
    </rPh>
    <rPh sb="52" eb="54">
      <t>ヒカク</t>
    </rPh>
    <rPh sb="57" eb="58">
      <t>タカ</t>
    </rPh>
    <rPh sb="59" eb="61">
      <t>ジョウキョウ</t>
    </rPh>
    <rPh sb="89" eb="91">
      <t>ヘイセイ</t>
    </rPh>
    <rPh sb="93" eb="94">
      <t>ネン</t>
    </rPh>
    <rPh sb="94" eb="95">
      <t>ド</t>
    </rPh>
    <rPh sb="97" eb="98">
      <t>ハジ</t>
    </rPh>
    <rPh sb="111" eb="113">
      <t>ジョジョ</t>
    </rPh>
    <rPh sb="114" eb="116">
      <t>ジッシツ</t>
    </rPh>
    <rPh sb="116" eb="118">
      <t>コウサイ</t>
    </rPh>
    <rPh sb="118" eb="120">
      <t>ヒリツ</t>
    </rPh>
    <rPh sb="121" eb="123">
      <t>ジョウショウ</t>
    </rPh>
    <rPh sb="130" eb="131">
      <t>カンガ</t>
    </rPh>
    <rPh sb="142" eb="144">
      <t>イジョウ</t>
    </rPh>
    <rPh sb="145" eb="147">
      <t>コウサイ</t>
    </rPh>
    <rPh sb="147" eb="148">
      <t>ヒ</t>
    </rPh>
    <rPh sb="149" eb="152">
      <t>テキセイカ</t>
    </rPh>
    <rPh sb="153" eb="154">
      <t>ト</t>
    </rPh>
    <rPh sb="155" eb="156">
      <t>ク</t>
    </rPh>
    <rPh sb="160" eb="16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</si>
</sst>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68030</c:v>
                </c:pt>
                <c:pt idx="1">
                  <c:v>39373</c:v>
                </c:pt>
                <c:pt idx="2">
                  <c:v>94356</c:v>
                </c:pt>
                <c:pt idx="3">
                  <c:v>69234</c:v>
                </c:pt>
                <c:pt idx="4">
                  <c:v>91549</c:v>
                </c:pt>
              </c:numCache>
            </c:numRef>
          </c:val>
          <c:smooth val="0"/>
        </c:ser>
        <c:dLbls>
          <c:showLegendKey val="0"/>
          <c:showVal val="0"/>
          <c:showCatName val="0"/>
          <c:showSerName val="0"/>
          <c:showPercent val="0"/>
          <c:showBubbleSize val="0"/>
        </c:dLbls>
        <c:marker val="1"/>
        <c:smooth val="0"/>
        <c:axId val="77477376"/>
        <c:axId val="77479296"/>
      </c:lineChart>
      <c:catAx>
        <c:axId val="77477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479296"/>
        <c:crosses val="autoZero"/>
        <c:auto val="1"/>
        <c:lblAlgn val="ctr"/>
        <c:lblOffset val="100"/>
        <c:tickLblSkip val="1"/>
        <c:tickMarkSkip val="1"/>
        <c:noMultiLvlLbl val="0"/>
      </c:catAx>
      <c:valAx>
        <c:axId val="77479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47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10.199999999999999</c:v>
                </c:pt>
                <c:pt idx="1">
                  <c:v>8.9700000000000006</c:v>
                </c:pt>
                <c:pt idx="2">
                  <c:v>7.13</c:v>
                </c:pt>
                <c:pt idx="3">
                  <c:v>6.52</c:v>
                </c:pt>
                <c:pt idx="4">
                  <c:v>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16.170000000000002</c:v>
                </c:pt>
                <c:pt idx="1">
                  <c:v>20.98</c:v>
                </c:pt>
                <c:pt idx="2">
                  <c:v>27.44</c:v>
                </c:pt>
                <c:pt idx="3">
                  <c:v>27.65</c:v>
                </c:pt>
                <c:pt idx="4">
                  <c:v>26.8</c:v>
                </c:pt>
              </c:numCache>
            </c:numRef>
          </c:val>
        </c:ser>
        <c:dLbls>
          <c:showLegendKey val="0"/>
          <c:showVal val="0"/>
          <c:showCatName val="0"/>
          <c:showSerName val="0"/>
          <c:showPercent val="0"/>
          <c:showBubbleSize val="0"/>
        </c:dLbls>
        <c:gapWidth val="250"/>
        <c:overlap val="100"/>
        <c:axId val="109200128"/>
        <c:axId val="10920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6.67</c:v>
                </c:pt>
                <c:pt idx="1">
                  <c:v>6.74</c:v>
                </c:pt>
                <c:pt idx="2">
                  <c:v>4.8</c:v>
                </c:pt>
                <c:pt idx="3">
                  <c:v>3.03</c:v>
                </c:pt>
                <c:pt idx="4">
                  <c:v>3.56</c:v>
                </c:pt>
              </c:numCache>
            </c:numRef>
          </c:val>
          <c:smooth val="0"/>
        </c:ser>
        <c:dLbls>
          <c:showLegendKey val="0"/>
          <c:showVal val="0"/>
          <c:showCatName val="0"/>
          <c:showSerName val="0"/>
          <c:showPercent val="0"/>
          <c:showBubbleSize val="0"/>
        </c:dLbls>
        <c:marker val="1"/>
        <c:smooth val="0"/>
        <c:axId val="109200128"/>
        <c:axId val="109202048"/>
      </c:lineChart>
      <c:catAx>
        <c:axId val="1092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02048"/>
        <c:crosses val="autoZero"/>
        <c:auto val="1"/>
        <c:lblAlgn val="ctr"/>
        <c:lblOffset val="100"/>
        <c:tickLblSkip val="1"/>
        <c:tickMarkSkip val="1"/>
        <c:noMultiLvlLbl val="0"/>
      </c:catAx>
      <c:valAx>
        <c:axId val="10920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0.09</c:v>
                </c:pt>
                <c:pt idx="4">
                  <c:v>#N/A</c:v>
                </c:pt>
                <c:pt idx="5">
                  <c:v>0.06</c:v>
                </c:pt>
                <c:pt idx="6">
                  <c:v>#N/A</c:v>
                </c:pt>
                <c:pt idx="7">
                  <c:v>0.05</c:v>
                </c:pt>
                <c:pt idx="8">
                  <c:v>#N/A</c:v>
                </c:pt>
                <c:pt idx="9">
                  <c:v>0.08</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0.18</c:v>
                </c:pt>
                <c:pt idx="4">
                  <c:v>#N/A</c:v>
                </c:pt>
                <c:pt idx="5">
                  <c:v>0.15</c:v>
                </c:pt>
                <c:pt idx="6">
                  <c:v>#N/A</c:v>
                </c:pt>
                <c:pt idx="7">
                  <c:v>0.05</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0.47</c:v>
                </c:pt>
                <c:pt idx="2">
                  <c:v>#N/A</c:v>
                </c:pt>
                <c:pt idx="3">
                  <c:v>0.54</c:v>
                </c:pt>
                <c:pt idx="4">
                  <c:v>#N/A</c:v>
                </c:pt>
                <c:pt idx="5">
                  <c:v>0.02</c:v>
                </c:pt>
                <c:pt idx="6">
                  <c:v>#N/A</c:v>
                </c:pt>
                <c:pt idx="7">
                  <c:v>7.0000000000000007E-2</c:v>
                </c:pt>
                <c:pt idx="8">
                  <c:v>#N/A</c:v>
                </c:pt>
                <c:pt idx="9">
                  <c:v>0.11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0.72</c:v>
                </c:pt>
                <c:pt idx="4">
                  <c:v>#N/A</c:v>
                </c:pt>
                <c:pt idx="5">
                  <c:v>0.91</c:v>
                </c:pt>
                <c:pt idx="6">
                  <c:v>#N/A</c:v>
                </c:pt>
                <c:pt idx="7">
                  <c:v>0.55000000000000004</c:v>
                </c:pt>
                <c:pt idx="8">
                  <c:v>#N/A</c:v>
                </c:pt>
                <c:pt idx="9">
                  <c:v>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0.86</c:v>
                </c:pt>
                <c:pt idx="2">
                  <c:v>#N/A</c:v>
                </c:pt>
                <c:pt idx="3">
                  <c:v>1.18</c:v>
                </c:pt>
                <c:pt idx="4">
                  <c:v>#N/A</c:v>
                </c:pt>
                <c:pt idx="5">
                  <c:v>1.35</c:v>
                </c:pt>
                <c:pt idx="6">
                  <c:v>#N/A</c:v>
                </c:pt>
                <c:pt idx="7">
                  <c:v>1.44</c:v>
                </c:pt>
                <c:pt idx="8">
                  <c:v>#N/A</c:v>
                </c:pt>
                <c:pt idx="9">
                  <c:v>1.55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4.74</c:v>
                </c:pt>
                <c:pt idx="2">
                  <c:v>#N/A</c:v>
                </c:pt>
                <c:pt idx="3">
                  <c:v>3.14</c:v>
                </c:pt>
                <c:pt idx="4">
                  <c:v>#N/A</c:v>
                </c:pt>
                <c:pt idx="5">
                  <c:v>3.53</c:v>
                </c:pt>
                <c:pt idx="6">
                  <c:v>#N/A</c:v>
                </c:pt>
                <c:pt idx="7">
                  <c:v>4.18</c:v>
                </c:pt>
                <c:pt idx="8">
                  <c:v>#N/A</c:v>
                </c:pt>
                <c:pt idx="9">
                  <c:v>3.61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10.199999999999999</c:v>
                </c:pt>
                <c:pt idx="2">
                  <c:v>#N/A</c:v>
                </c:pt>
                <c:pt idx="3">
                  <c:v>8.9700000000000006</c:v>
                </c:pt>
                <c:pt idx="4">
                  <c:v>#N/A</c:v>
                </c:pt>
                <c:pt idx="5">
                  <c:v>7.12</c:v>
                </c:pt>
                <c:pt idx="6">
                  <c:v>#N/A</c:v>
                </c:pt>
                <c:pt idx="7">
                  <c:v>6.52</c:v>
                </c:pt>
                <c:pt idx="8">
                  <c:v>#N/A</c:v>
                </c:pt>
                <c:pt idx="9">
                  <c:v>6.69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8.0500000000000007</c:v>
                </c:pt>
                <c:pt idx="2">
                  <c:v>#N/A</c:v>
                </c:pt>
                <c:pt idx="3">
                  <c:v>8.83</c:v>
                </c:pt>
                <c:pt idx="4">
                  <c:v>#N/A</c:v>
                </c:pt>
                <c:pt idx="5">
                  <c:v>8.7899999999999991</c:v>
                </c:pt>
                <c:pt idx="6">
                  <c:v>#N/A</c:v>
                </c:pt>
                <c:pt idx="7">
                  <c:v>8.5500000000000007</c:v>
                </c:pt>
                <c:pt idx="8">
                  <c:v>#N/A</c:v>
                </c:pt>
                <c:pt idx="9">
                  <c:v>8.17</c:v>
                </c:pt>
              </c:numCache>
            </c:numRef>
          </c:val>
        </c:ser>
        <c:dLbls>
          <c:showLegendKey val="0"/>
          <c:showVal val="0"/>
          <c:showCatName val="0"/>
          <c:showSerName val="0"/>
          <c:showPercent val="0"/>
          <c:showBubbleSize val="0"/>
        </c:dLbls>
        <c:gapWidth val="150"/>
        <c:overlap val="100"/>
        <c:axId val="69314816"/>
        <c:axId val="69324800"/>
      </c:barChart>
      <c:catAx>
        <c:axId val="693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324800"/>
        <c:crosses val="autoZero"/>
        <c:auto val="1"/>
        <c:lblAlgn val="ctr"/>
        <c:lblOffset val="100"/>
        <c:tickLblSkip val="1"/>
        <c:tickMarkSkip val="1"/>
        <c:noMultiLvlLbl val="0"/>
      </c:catAx>
      <c:valAx>
        <c:axId val="6932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31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747</c:v>
                </c:pt>
                <c:pt idx="5">
                  <c:v>756</c:v>
                </c:pt>
                <c:pt idx="8">
                  <c:v>771</c:v>
                </c:pt>
                <c:pt idx="11">
                  <c:v>808</c:v>
                </c:pt>
                <c:pt idx="14">
                  <c:v>802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17</c:v>
                </c:pt>
                <c:pt idx="6">
                  <c:v>17</c:v>
                </c:pt>
                <c:pt idx="9">
                  <c:v>17</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52</c:v>
                </c:pt>
                <c:pt idx="6">
                  <c:v>51</c:v>
                </c:pt>
                <c:pt idx="9">
                  <c:v>47</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304</c:v>
                </c:pt>
                <c:pt idx="3">
                  <c:v>333</c:v>
                </c:pt>
                <c:pt idx="6">
                  <c:v>339</c:v>
                </c:pt>
                <c:pt idx="9">
                  <c:v>362</c:v>
                </c:pt>
                <c:pt idx="12">
                  <c:v>366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750</c:v>
                </c:pt>
                <c:pt idx="3">
                  <c:v>733</c:v>
                </c:pt>
                <c:pt idx="6">
                  <c:v>729</c:v>
                </c:pt>
                <c:pt idx="9">
                  <c:v>730</c:v>
                </c:pt>
                <c:pt idx="12">
                  <c:v>705</c:v>
                </c:pt>
              </c:numCache>
            </c:numRef>
          </c:val>
        </c:ser>
        <c:dLbls>
          <c:showLegendKey val="0"/>
          <c:showVal val="0"/>
          <c:showCatName val="0"/>
          <c:showSerName val="0"/>
          <c:showPercent val="0"/>
          <c:showBubbleSize val="0"/>
        </c:dLbls>
        <c:gapWidth val="100"/>
        <c:overlap val="100"/>
        <c:axId val="89189760"/>
        <c:axId val="10968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378</c:v>
                </c:pt>
                <c:pt idx="2">
                  <c:v>#N/A</c:v>
                </c:pt>
                <c:pt idx="3">
                  <c:v>#N/A</c:v>
                </c:pt>
                <c:pt idx="4">
                  <c:v>379</c:v>
                </c:pt>
                <c:pt idx="5">
                  <c:v>#N/A</c:v>
                </c:pt>
                <c:pt idx="6">
                  <c:v>#N/A</c:v>
                </c:pt>
                <c:pt idx="7">
                  <c:v>365</c:v>
                </c:pt>
                <c:pt idx="8">
                  <c:v>#N/A</c:v>
                </c:pt>
                <c:pt idx="9">
                  <c:v>#N/A</c:v>
                </c:pt>
                <c:pt idx="10">
                  <c:v>348</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89189760"/>
        <c:axId val="109688320"/>
      </c:lineChart>
      <c:catAx>
        <c:axId val="891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88320"/>
        <c:crosses val="autoZero"/>
        <c:auto val="1"/>
        <c:lblAlgn val="ctr"/>
        <c:lblOffset val="100"/>
        <c:tickLblSkip val="1"/>
        <c:tickMarkSkip val="1"/>
        <c:noMultiLvlLbl val="0"/>
      </c:catAx>
      <c:valAx>
        <c:axId val="10968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8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8524</c:v>
                </c:pt>
                <c:pt idx="5">
                  <c:v>8463</c:v>
                </c:pt>
                <c:pt idx="8">
                  <c:v>8736</c:v>
                </c:pt>
                <c:pt idx="11">
                  <c:v>8536</c:v>
                </c:pt>
                <c:pt idx="14">
                  <c:v>8620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315</c:v>
                </c:pt>
                <c:pt idx="5">
                  <c:v>204</c:v>
                </c:pt>
                <c:pt idx="8">
                  <c:v>176</c:v>
                </c:pt>
                <c:pt idx="11">
                  <c:v>162</c:v>
                </c:pt>
                <c:pt idx="14">
                  <c:v>145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2057</c:v>
                </c:pt>
                <c:pt idx="5">
                  <c:v>2562</c:v>
                </c:pt>
                <c:pt idx="8">
                  <c:v>3069</c:v>
                </c:pt>
                <c:pt idx="11">
                  <c:v>2969</c:v>
                </c:pt>
                <c:pt idx="14">
                  <c:v>3167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1438</c:v>
                </c:pt>
                <c:pt idx="3">
                  <c:v>1403</c:v>
                </c:pt>
                <c:pt idx="6">
                  <c:v>1375</c:v>
                </c:pt>
                <c:pt idx="9">
                  <c:v>1286</c:v>
                </c:pt>
                <c:pt idx="12">
                  <c:v>1201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213</c:v>
                </c:pt>
                <c:pt idx="3">
                  <c:v>164</c:v>
                </c:pt>
                <c:pt idx="6">
                  <c:v>115</c:v>
                </c:pt>
                <c:pt idx="9">
                  <c:v>73</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4667</c:v>
                </c:pt>
                <c:pt idx="3">
                  <c:v>4697</c:v>
                </c:pt>
                <c:pt idx="6">
                  <c:v>4654</c:v>
                </c:pt>
                <c:pt idx="9">
                  <c:v>4603</c:v>
                </c:pt>
                <c:pt idx="12">
                  <c:v>4477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c:v>
                </c:pt>
                <c:pt idx="3">
                  <c:v>45</c:v>
                </c:pt>
                <c:pt idx="6">
                  <c:v>28</c:v>
                </c:pt>
                <c:pt idx="9">
                  <c:v>11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7648</c:v>
                </c:pt>
                <c:pt idx="3">
                  <c:v>7472</c:v>
                </c:pt>
                <c:pt idx="6">
                  <c:v>7736</c:v>
                </c:pt>
                <c:pt idx="9">
                  <c:v>7718</c:v>
                </c:pt>
                <c:pt idx="12">
                  <c:v>7859</c:v>
                </c:pt>
              </c:numCache>
            </c:numRef>
          </c:val>
        </c:ser>
        <c:dLbls>
          <c:showLegendKey val="0"/>
          <c:showVal val="0"/>
          <c:showCatName val="0"/>
          <c:showSerName val="0"/>
          <c:showPercent val="0"/>
          <c:showBubbleSize val="0"/>
        </c:dLbls>
        <c:gapWidth val="100"/>
        <c:overlap val="100"/>
        <c:axId val="5416832"/>
        <c:axId val="541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3132</c:v>
                </c:pt>
                <c:pt idx="2">
                  <c:v>#N/A</c:v>
                </c:pt>
                <c:pt idx="3">
                  <c:v>#N/A</c:v>
                </c:pt>
                <c:pt idx="4">
                  <c:v>2552</c:v>
                </c:pt>
                <c:pt idx="5">
                  <c:v>#N/A</c:v>
                </c:pt>
                <c:pt idx="6">
                  <c:v>#N/A</c:v>
                </c:pt>
                <c:pt idx="7">
                  <c:v>1928</c:v>
                </c:pt>
                <c:pt idx="8">
                  <c:v>#N/A</c:v>
                </c:pt>
                <c:pt idx="9">
                  <c:v>#N/A</c:v>
                </c:pt>
                <c:pt idx="10">
                  <c:v>2026</c:v>
                </c:pt>
                <c:pt idx="11">
                  <c:v>#N/A</c:v>
                </c:pt>
                <c:pt idx="12">
                  <c:v>#N/A</c:v>
                </c:pt>
                <c:pt idx="13">
                  <c:v>1639</c:v>
                </c:pt>
                <c:pt idx="14">
                  <c:v>#N/A</c:v>
                </c:pt>
              </c:numCache>
            </c:numRef>
          </c:val>
          <c:smooth val="0"/>
        </c:ser>
        <c:dLbls>
          <c:showLegendKey val="0"/>
          <c:showVal val="0"/>
          <c:showCatName val="0"/>
          <c:showSerName val="0"/>
          <c:showPercent val="0"/>
          <c:showBubbleSize val="0"/>
        </c:dLbls>
        <c:marker val="1"/>
        <c:smooth val="0"/>
        <c:axId val="5416832"/>
        <c:axId val="5419008"/>
      </c:lineChart>
      <c:catAx>
        <c:axId val="54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9008"/>
        <c:crosses val="autoZero"/>
        <c:auto val="1"/>
        <c:lblAlgn val="ctr"/>
        <c:lblOffset val="100"/>
        <c:tickLblSkip val="1"/>
        <c:tickMarkSkip val="1"/>
        <c:noMultiLvlLbl val="0"/>
      </c:catAx>
      <c:valAx>
        <c:axId val="541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102400"/>
        <c:axId val="110120960"/>
      </c:scatterChart>
      <c:valAx>
        <c:axId val="11010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20960"/>
        <c:crosses val="autoZero"/>
        <c:crossBetween val="midCat"/>
      </c:valAx>
      <c:valAx>
        <c:axId val="110120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0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9.8000000000000007</c:v>
                </c:pt>
                <c:pt idx="2">
                  <c:v>9.1999999999999993</c:v>
                </c:pt>
                <c:pt idx="3">
                  <c:v>9</c:v>
                </c:pt>
                <c:pt idx="4">
                  <c:v>8.4</c:v>
                </c:pt>
              </c:numCache>
            </c:numRef>
          </c:xVal>
          <c:yVal>
            <c:numRef>
              <c:f>公会計指標分析・財政指標組合せ分析表!$K$73:$O$73</c:f>
              <c:numCache>
                <c:formatCode>#,##0.0;"▲ "#,##0.0</c:formatCode>
                <c:ptCount val="5"/>
                <c:pt idx="0">
                  <c:v>77.7</c:v>
                </c:pt>
                <c:pt idx="1">
                  <c:v>63.1</c:v>
                </c:pt>
                <c:pt idx="2">
                  <c:v>47.5</c:v>
                </c:pt>
                <c:pt idx="3">
                  <c:v>50.8</c:v>
                </c:pt>
                <c:pt idx="4">
                  <c:v>39.5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9.3000000000000007</c:v>
                </c:pt>
              </c:numCache>
            </c:numRef>
          </c:xVal>
          <c:yVal>
            <c:numRef>
              <c:f>公会計指標分析・財政指標組合せ分析表!$K$77:$O$77</c:f>
              <c:numCache>
                <c:formatCode>#,##0.0;"▲ "#,##0.0</c:formatCode>
                <c:ptCount val="5"/>
                <c:pt idx="0">
                  <c:v>64.3</c:v>
                </c:pt>
                <c:pt idx="1">
                  <c:v>61.3</c:v>
                </c:pt>
                <c:pt idx="2">
                  <c:v>54.6</c:v>
                </c:pt>
                <c:pt idx="3">
                  <c:v>48.7</c:v>
                </c:pt>
                <c:pt idx="4">
                  <c:v>20.2</c:v>
                </c:pt>
              </c:numCache>
            </c:numRef>
          </c:yVal>
          <c:smooth val="0"/>
        </c:ser>
        <c:dLbls>
          <c:showLegendKey val="0"/>
          <c:showVal val="0"/>
          <c:showCatName val="0"/>
          <c:showSerName val="0"/>
          <c:showPercent val="0"/>
          <c:showBubbleSize val="0"/>
        </c:dLbls>
        <c:axId val="110695168"/>
        <c:axId val="110697088"/>
      </c:scatterChart>
      <c:valAx>
        <c:axId val="110695168"/>
        <c:scaling>
          <c:orientation val="minMax"/>
          <c:max val="12.7"/>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697088"/>
        <c:crosses val="autoZero"/>
        <c:crossBetween val="midCat"/>
      </c:valAx>
      <c:valAx>
        <c:axId val="110697088"/>
        <c:scaling>
          <c:orientation val="minMax"/>
          <c:max val="8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695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元利償還金については、これまで実施してきた地方債の繰上償還の効果もあり減少傾向が続いて</a:t>
          </a:r>
          <a:r>
            <a:rPr kumimoji="1" lang="ja-JP" altLang="en-US" sz="1400">
              <a:solidFill>
                <a:sysClr val="windowText" lastClr="000000"/>
              </a:solidFill>
              <a:latin typeface="ＭＳ ゴシック" pitchFamily="49" charset="-128"/>
              <a:ea typeface="ＭＳ ゴシック" pitchFamily="49" charset="-128"/>
            </a:rPr>
            <a:t>いる</a:t>
          </a:r>
          <a:r>
            <a:rPr kumimoji="1" lang="ja-JP" altLang="en-US" sz="1400">
              <a:latin typeface="ＭＳ ゴシック" pitchFamily="49" charset="-128"/>
              <a:ea typeface="ＭＳ ゴシック" pitchFamily="49" charset="-128"/>
            </a:rPr>
            <a:t>。一方、公営企業債の元利償還金に対する繰入金は増加傾向にあり、この状況は今後もさらに続いていく</a:t>
          </a:r>
          <a:r>
            <a:rPr kumimoji="1" lang="ja-JP" altLang="en-US" sz="1400">
              <a:solidFill>
                <a:sysClr val="windowText" lastClr="000000"/>
              </a:solidFill>
              <a:latin typeface="ＭＳ ゴシック" pitchFamily="49" charset="-128"/>
              <a:ea typeface="ＭＳ ゴシック" pitchFamily="49" charset="-128"/>
            </a:rPr>
            <a:t>ものと思われる。平成２７年度における算入公債費等については８０２百万円で、対前年比６百万円の減と僅かながら減少した。平成２２年度か</a:t>
          </a:r>
          <a:r>
            <a:rPr kumimoji="1" lang="ja-JP" altLang="en-US" sz="1400">
              <a:latin typeface="ＭＳ ゴシック" pitchFamily="49" charset="-128"/>
              <a:ea typeface="ＭＳ ゴシック" pitchFamily="49" charset="-128"/>
            </a:rPr>
            <a:t>ら借り入れが始まった過疎債は、据え置き期間を経て平成２６年度から元金償還が開始されたため、以降の年度においては徐々に元利償還金が増大すると想定している。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をみると、一般会計等の地方債現在高については、これまで実施してきた地方債の繰上償還により減少を続けてきた。公営企業債等繰入見込額についてはほぼ横ばいで推移している。一方、充当可能財源等については、財政調整基金や減債基金等の積み増しにより増加しており、結果として、将来負担比率の算定式における分子となる数値は減少している。今後は、繰上償還や基金積立に対応するための財源確保が厳しくなるものと想定されるが、現在の将来負担比率を維持していくため、可能な限り繰上償還や基金積立に取り組んで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本町では急速に進む人口減少と高齢化率の上昇に加え、経済不況による個人所得の減少等により、自主財源の確保が難しく、財政基盤は依然として厳しい状況にある。このため、平成</a:t>
          </a:r>
          <a:r>
            <a:rPr kumimoji="1" lang="ja-JP" altLang="en-US" sz="1300">
              <a:solidFill>
                <a:sysClr val="windowText" lastClr="000000"/>
              </a:solidFill>
              <a:latin typeface="ＭＳ Ｐゴシック"/>
            </a:rPr>
            <a:t>２７</a:t>
          </a:r>
          <a:r>
            <a:rPr kumimoji="1" lang="ja-JP" altLang="en-US" sz="1300">
              <a:latin typeface="ＭＳ Ｐゴシック"/>
            </a:rPr>
            <a:t>年度における財政力指数については類似団体平均を</a:t>
          </a:r>
          <a:r>
            <a:rPr kumimoji="1" lang="ja-JP" altLang="en-US" sz="1300">
              <a:solidFill>
                <a:sysClr val="windowText" lastClr="000000"/>
              </a:solidFill>
              <a:latin typeface="ＭＳ Ｐゴシック"/>
            </a:rPr>
            <a:t>０．１８</a:t>
          </a:r>
          <a:r>
            <a:rPr kumimoji="1" lang="ja-JP" altLang="en-US" sz="1300">
              <a:latin typeface="ＭＳ Ｐゴシック"/>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71" name="直線コネクタ 70"/>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4" name="直線コネクタ 73"/>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6" name="テキスト ボックス 7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74613</xdr:rowOff>
    </xdr:to>
    <xdr:cxnSp macro="">
      <xdr:nvCxnSpPr>
        <xdr:cNvPr id="77" name="直線コネクタ 76"/>
        <xdr:cNvCxnSpPr/>
      </xdr:nvCxnSpPr>
      <xdr:spPr>
        <a:xfrm flipV="1">
          <a:off x="2336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74613</xdr:rowOff>
    </xdr:to>
    <xdr:cxnSp macro="">
      <xdr:nvCxnSpPr>
        <xdr:cNvPr id="80" name="直線コネクタ 79"/>
        <xdr:cNvCxnSpPr/>
      </xdr:nvCxnSpPr>
      <xdr:spPr>
        <a:xfrm>
          <a:off x="1447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84" name="テキスト ボックス 83"/>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90" name="円/楕円 89"/>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91"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92" name="円/楕円 91"/>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3" name="テキスト ボックス 92"/>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4" name="円/楕円 93"/>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5" name="テキスト ボックス 94"/>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23813</xdr:rowOff>
    </xdr:from>
    <xdr:to>
      <xdr:col>3</xdr:col>
      <xdr:colOff>330200</xdr:colOff>
      <xdr:row>44</xdr:row>
      <xdr:rowOff>125413</xdr:rowOff>
    </xdr:to>
    <xdr:sp macro="" textlink="">
      <xdr:nvSpPr>
        <xdr:cNvPr id="96" name="円/楕円 95"/>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110190</xdr:rowOff>
    </xdr:from>
    <xdr:ext cx="762000" cy="259045"/>
    <xdr:sp macro="" textlink="">
      <xdr:nvSpPr>
        <xdr:cNvPr id="97" name="テキスト ボックス 96"/>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8" name="円/楕円 97"/>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9" name="テキスト ボックス 98"/>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経常収支比率については低い水準で推移しており、平成</a:t>
          </a:r>
          <a:r>
            <a:rPr kumimoji="1" lang="ja-JP" altLang="en-US" sz="1300">
              <a:solidFill>
                <a:sysClr val="windowText" lastClr="000000"/>
              </a:solidFill>
              <a:latin typeface="ＭＳ Ｐゴシック"/>
            </a:rPr>
            <a:t>２７</a:t>
          </a:r>
          <a:r>
            <a:rPr kumimoji="1" lang="ja-JP" altLang="en-US" sz="1300">
              <a:latin typeface="ＭＳ Ｐゴシック"/>
            </a:rPr>
            <a:t>年度においても類似団体平均を</a:t>
          </a:r>
          <a:r>
            <a:rPr kumimoji="1" lang="ja-JP" altLang="en-US" sz="1300">
              <a:solidFill>
                <a:sysClr val="windowText" lastClr="000000"/>
              </a:solidFill>
              <a:latin typeface="ＭＳ Ｐゴシック"/>
            </a:rPr>
            <a:t>８．５</a:t>
          </a:r>
          <a:r>
            <a:rPr kumimoji="1" lang="ja-JP" altLang="en-US" sz="1300">
              <a:latin typeface="ＭＳ Ｐゴシック"/>
            </a:rPr>
            <a:t>ポイントと大きく下回り、良好であるといえる。これは、平成１７年度に策定したまちづくり再編プランに基づき、職員数の削減に取り組んできた結果として人件費の大幅な削減につながったことが大きな要因となっている。今後も同プランの取り組みを通じて引き続き無駄のない行財政運営を目指し、現在の水準を維持するように努め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120438</xdr:rowOff>
    </xdr:from>
    <xdr:to>
      <xdr:col>7</xdr:col>
      <xdr:colOff>152400</xdr:colOff>
      <xdr:row>60</xdr:row>
      <xdr:rowOff>41487</xdr:rowOff>
    </xdr:to>
    <xdr:cxnSp macro="">
      <xdr:nvCxnSpPr>
        <xdr:cNvPr id="134" name="直線コネクタ 133"/>
        <xdr:cNvCxnSpPr/>
      </xdr:nvCxnSpPr>
      <xdr:spPr>
        <a:xfrm flipV="1">
          <a:off x="4114800" y="10235988"/>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60</xdr:row>
      <xdr:rowOff>41487</xdr:rowOff>
    </xdr:to>
    <xdr:cxnSp macro="">
      <xdr:nvCxnSpPr>
        <xdr:cNvPr id="137" name="直線コネクタ 136"/>
        <xdr:cNvCxnSpPr/>
      </xdr:nvCxnSpPr>
      <xdr:spPr>
        <a:xfrm>
          <a:off x="3225800" y="10304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39" name="テキスト ボックス 138"/>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17356</xdr:rowOff>
    </xdr:to>
    <xdr:cxnSp macro="">
      <xdr:nvCxnSpPr>
        <xdr:cNvPr id="140" name="直線コネクタ 139"/>
        <xdr:cNvCxnSpPr/>
      </xdr:nvCxnSpPr>
      <xdr:spPr>
        <a:xfrm>
          <a:off x="2336800" y="102882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41487</xdr:rowOff>
    </xdr:to>
    <xdr:cxnSp macro="">
      <xdr:nvCxnSpPr>
        <xdr:cNvPr id="143" name="直線コネクタ 142"/>
        <xdr:cNvCxnSpPr/>
      </xdr:nvCxnSpPr>
      <xdr:spPr>
        <a:xfrm flipV="1">
          <a:off x="1447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5" name="テキスト ボックス 144"/>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47" name="テキスト ボックス 146"/>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69638</xdr:rowOff>
    </xdr:from>
    <xdr:to>
      <xdr:col>7</xdr:col>
      <xdr:colOff>203200</xdr:colOff>
      <xdr:row>59</xdr:row>
      <xdr:rowOff>171238</xdr:rowOff>
    </xdr:to>
    <xdr:sp macro="" textlink="">
      <xdr:nvSpPr>
        <xdr:cNvPr id="153" name="円/楕円 152"/>
        <xdr:cNvSpPr/>
      </xdr:nvSpPr>
      <xdr:spPr>
        <a:xfrm>
          <a:off x="49022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86165</xdr:rowOff>
    </xdr:from>
    <xdr:ext cx="762000" cy="259045"/>
    <xdr:sp macro="" textlink="">
      <xdr:nvSpPr>
        <xdr:cNvPr id="154" name="財政構造の弾力性該当値テキスト"/>
        <xdr:cNvSpPr txBox="1"/>
      </xdr:nvSpPr>
      <xdr:spPr>
        <a:xfrm>
          <a:off x="5041900" y="1003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162137</xdr:rowOff>
    </xdr:from>
    <xdr:to>
      <xdr:col>6</xdr:col>
      <xdr:colOff>50800</xdr:colOff>
      <xdr:row>60</xdr:row>
      <xdr:rowOff>92287</xdr:rowOff>
    </xdr:to>
    <xdr:sp macro="" textlink="">
      <xdr:nvSpPr>
        <xdr:cNvPr id="155" name="円/楕円 154"/>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102464</xdr:rowOff>
    </xdr:from>
    <xdr:ext cx="736600" cy="259045"/>
    <xdr:sp macro="" textlink="">
      <xdr:nvSpPr>
        <xdr:cNvPr id="156" name="テキスト ボックス 155"/>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138006</xdr:rowOff>
    </xdr:from>
    <xdr:to>
      <xdr:col>4</xdr:col>
      <xdr:colOff>533400</xdr:colOff>
      <xdr:row>60</xdr:row>
      <xdr:rowOff>68156</xdr:rowOff>
    </xdr:to>
    <xdr:sp macro="" textlink="">
      <xdr:nvSpPr>
        <xdr:cNvPr id="157" name="円/楕円 156"/>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78333</xdr:rowOff>
    </xdr:from>
    <xdr:ext cx="762000" cy="259045"/>
    <xdr:sp macro="" textlink="">
      <xdr:nvSpPr>
        <xdr:cNvPr id="158" name="テキスト ボックス 157"/>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9" name="円/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61" name="円/楕円 160"/>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62" name="テキスト ボックス 161"/>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これまでの人件費削減に向けた取り組みに加え、町有施設の指定管理者制度による民間委託の実施や内部管理コストの削減を図った結果、平成</a:t>
          </a:r>
          <a:r>
            <a:rPr kumimoji="1" lang="ja-JP" altLang="en-US" sz="1300">
              <a:solidFill>
                <a:sysClr val="windowText" lastClr="000000"/>
              </a:solidFill>
              <a:latin typeface="ＭＳ Ｐゴシック"/>
            </a:rPr>
            <a:t>２７</a:t>
          </a:r>
          <a:r>
            <a:rPr kumimoji="1" lang="ja-JP" altLang="en-US" sz="1300">
              <a:latin typeface="ＭＳ Ｐゴシック"/>
            </a:rPr>
            <a:t>年度においては類似団体平均を</a:t>
          </a:r>
          <a:r>
            <a:rPr kumimoji="1" lang="ja-JP" altLang="en-US" sz="1300">
              <a:solidFill>
                <a:sysClr val="windowText" lastClr="000000"/>
              </a:solidFill>
              <a:latin typeface="ＭＳ Ｐゴシック"/>
            </a:rPr>
            <a:t>３１，４６８</a:t>
          </a:r>
          <a:r>
            <a:rPr kumimoji="1" lang="ja-JP" altLang="en-US" sz="1300">
              <a:latin typeface="ＭＳ Ｐゴシック"/>
            </a:rPr>
            <a:t>円下回ることができた。しかしながら、公営企業会計への繰出金が増額傾向にあること、定住化対策をより強化していくための補助金等が増額される見込みもあり、更なる節減を図る必要がある。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19731</xdr:rowOff>
    </xdr:from>
    <xdr:to>
      <xdr:col>7</xdr:col>
      <xdr:colOff>152400</xdr:colOff>
      <xdr:row>82</xdr:row>
      <xdr:rowOff>30527</xdr:rowOff>
    </xdr:to>
    <xdr:cxnSp macro="">
      <xdr:nvCxnSpPr>
        <xdr:cNvPr id="196" name="直線コネクタ 195"/>
        <xdr:cNvCxnSpPr/>
      </xdr:nvCxnSpPr>
      <xdr:spPr>
        <a:xfrm>
          <a:off x="4114800" y="14078631"/>
          <a:ext cx="8382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15304</xdr:rowOff>
    </xdr:from>
    <xdr:ext cx="762000" cy="259045"/>
    <xdr:sp macro="" textlink="">
      <xdr:nvSpPr>
        <xdr:cNvPr id="197" name="人件費・物件費等の状況平均値テキスト"/>
        <xdr:cNvSpPr txBox="1"/>
      </xdr:nvSpPr>
      <xdr:spPr>
        <a:xfrm>
          <a:off x="5041900" y="14074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2206</xdr:rowOff>
    </xdr:from>
    <xdr:to>
      <xdr:col>6</xdr:col>
      <xdr:colOff>0</xdr:colOff>
      <xdr:row>82</xdr:row>
      <xdr:rowOff>19731</xdr:rowOff>
    </xdr:to>
    <xdr:cxnSp macro="">
      <xdr:nvCxnSpPr>
        <xdr:cNvPr id="199" name="直線コネクタ 198"/>
        <xdr:cNvCxnSpPr/>
      </xdr:nvCxnSpPr>
      <xdr:spPr>
        <a:xfrm>
          <a:off x="3225800" y="14061106"/>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72710</xdr:rowOff>
    </xdr:from>
    <xdr:ext cx="736600" cy="259045"/>
    <xdr:sp macro="" textlink="">
      <xdr:nvSpPr>
        <xdr:cNvPr id="201" name="テキスト ボックス 200"/>
        <xdr:cNvSpPr txBox="1"/>
      </xdr:nvSpPr>
      <xdr:spPr>
        <a:xfrm>
          <a:off x="3733800" y="1413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2206</xdr:rowOff>
    </xdr:from>
    <xdr:to>
      <xdr:col>4</xdr:col>
      <xdr:colOff>482600</xdr:colOff>
      <xdr:row>82</xdr:row>
      <xdr:rowOff>2491</xdr:rowOff>
    </xdr:to>
    <xdr:cxnSp macro="">
      <xdr:nvCxnSpPr>
        <xdr:cNvPr id="202" name="直線コネクタ 201"/>
        <xdr:cNvCxnSpPr/>
      </xdr:nvCxnSpPr>
      <xdr:spPr>
        <a:xfrm flipV="1">
          <a:off x="2336800" y="1406110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50692</xdr:rowOff>
    </xdr:from>
    <xdr:ext cx="762000" cy="259045"/>
    <xdr:sp macro="" textlink="">
      <xdr:nvSpPr>
        <xdr:cNvPr id="204" name="テキスト ボックス 203"/>
        <xdr:cNvSpPr txBox="1"/>
      </xdr:nvSpPr>
      <xdr:spPr>
        <a:xfrm>
          <a:off x="2844800" y="141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167370</xdr:rowOff>
    </xdr:from>
    <xdr:to>
      <xdr:col>3</xdr:col>
      <xdr:colOff>279400</xdr:colOff>
      <xdr:row>82</xdr:row>
      <xdr:rowOff>2491</xdr:rowOff>
    </xdr:to>
    <xdr:cxnSp macro="">
      <xdr:nvCxnSpPr>
        <xdr:cNvPr id="205" name="直線コネクタ 204"/>
        <xdr:cNvCxnSpPr/>
      </xdr:nvCxnSpPr>
      <xdr:spPr>
        <a:xfrm>
          <a:off x="1447800" y="14054820"/>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56647</xdr:rowOff>
    </xdr:from>
    <xdr:ext cx="762000" cy="259045"/>
    <xdr:sp macro="" textlink="">
      <xdr:nvSpPr>
        <xdr:cNvPr id="207" name="テキスト ボックス 206"/>
        <xdr:cNvSpPr txBox="1"/>
      </xdr:nvSpPr>
      <xdr:spPr>
        <a:xfrm>
          <a:off x="1955800" y="141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72299</xdr:rowOff>
    </xdr:from>
    <xdr:ext cx="762000" cy="259045"/>
    <xdr:sp macro="" textlink="">
      <xdr:nvSpPr>
        <xdr:cNvPr id="209" name="テキスト ボックス 208"/>
        <xdr:cNvSpPr txBox="1"/>
      </xdr:nvSpPr>
      <xdr:spPr>
        <a:xfrm>
          <a:off x="1066800" y="141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151177</xdr:rowOff>
    </xdr:from>
    <xdr:to>
      <xdr:col>7</xdr:col>
      <xdr:colOff>203200</xdr:colOff>
      <xdr:row>82</xdr:row>
      <xdr:rowOff>81327</xdr:rowOff>
    </xdr:to>
    <xdr:sp macro="" textlink="">
      <xdr:nvSpPr>
        <xdr:cNvPr id="215" name="円/楕円 214"/>
        <xdr:cNvSpPr/>
      </xdr:nvSpPr>
      <xdr:spPr>
        <a:xfrm>
          <a:off x="4902200" y="140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72454</xdr:rowOff>
    </xdr:from>
    <xdr:ext cx="762000" cy="259045"/>
    <xdr:sp macro="" textlink="">
      <xdr:nvSpPr>
        <xdr:cNvPr id="216" name="人件費・物件費等の状況該当値テキスト"/>
        <xdr:cNvSpPr txBox="1"/>
      </xdr:nvSpPr>
      <xdr:spPr>
        <a:xfrm>
          <a:off x="5041900" y="139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140381</xdr:rowOff>
    </xdr:from>
    <xdr:to>
      <xdr:col>6</xdr:col>
      <xdr:colOff>50800</xdr:colOff>
      <xdr:row>82</xdr:row>
      <xdr:rowOff>70531</xdr:rowOff>
    </xdr:to>
    <xdr:sp macro="" textlink="">
      <xdr:nvSpPr>
        <xdr:cNvPr id="217" name="円/楕円 216"/>
        <xdr:cNvSpPr/>
      </xdr:nvSpPr>
      <xdr:spPr>
        <a:xfrm>
          <a:off x="4064000" y="140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80708</xdr:rowOff>
    </xdr:from>
    <xdr:ext cx="736600" cy="259045"/>
    <xdr:sp macro="" textlink="">
      <xdr:nvSpPr>
        <xdr:cNvPr id="218" name="テキスト ボックス 217"/>
        <xdr:cNvSpPr txBox="1"/>
      </xdr:nvSpPr>
      <xdr:spPr>
        <a:xfrm>
          <a:off x="3733800" y="1379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122856</xdr:rowOff>
    </xdr:from>
    <xdr:to>
      <xdr:col>4</xdr:col>
      <xdr:colOff>533400</xdr:colOff>
      <xdr:row>82</xdr:row>
      <xdr:rowOff>53006</xdr:rowOff>
    </xdr:to>
    <xdr:sp macro="" textlink="">
      <xdr:nvSpPr>
        <xdr:cNvPr id="219" name="円/楕円 218"/>
        <xdr:cNvSpPr/>
      </xdr:nvSpPr>
      <xdr:spPr>
        <a:xfrm>
          <a:off x="3175000" y="14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63183</xdr:rowOff>
    </xdr:from>
    <xdr:ext cx="762000" cy="259045"/>
    <xdr:sp macro="" textlink="">
      <xdr:nvSpPr>
        <xdr:cNvPr id="220" name="テキスト ボックス 219"/>
        <xdr:cNvSpPr txBox="1"/>
      </xdr:nvSpPr>
      <xdr:spPr>
        <a:xfrm>
          <a:off x="2844800" y="137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123141</xdr:rowOff>
    </xdr:from>
    <xdr:to>
      <xdr:col>3</xdr:col>
      <xdr:colOff>330200</xdr:colOff>
      <xdr:row>82</xdr:row>
      <xdr:rowOff>53291</xdr:rowOff>
    </xdr:to>
    <xdr:sp macro="" textlink="">
      <xdr:nvSpPr>
        <xdr:cNvPr id="221" name="円/楕円 220"/>
        <xdr:cNvSpPr/>
      </xdr:nvSpPr>
      <xdr:spPr>
        <a:xfrm>
          <a:off x="2286000" y="140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63468</xdr:rowOff>
    </xdr:from>
    <xdr:ext cx="762000" cy="259045"/>
    <xdr:sp macro="" textlink="">
      <xdr:nvSpPr>
        <xdr:cNvPr id="222" name="テキスト ボックス 221"/>
        <xdr:cNvSpPr txBox="1"/>
      </xdr:nvSpPr>
      <xdr:spPr>
        <a:xfrm>
          <a:off x="1955800" y="137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116570</xdr:rowOff>
    </xdr:from>
    <xdr:to>
      <xdr:col>2</xdr:col>
      <xdr:colOff>127000</xdr:colOff>
      <xdr:row>82</xdr:row>
      <xdr:rowOff>46720</xdr:rowOff>
    </xdr:to>
    <xdr:sp macro="" textlink="">
      <xdr:nvSpPr>
        <xdr:cNvPr id="223" name="円/楕円 222"/>
        <xdr:cNvSpPr/>
      </xdr:nvSpPr>
      <xdr:spPr>
        <a:xfrm>
          <a:off x="1397000" y="140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56897</xdr:rowOff>
    </xdr:from>
    <xdr:ext cx="762000" cy="259045"/>
    <xdr:sp macro="" textlink="">
      <xdr:nvSpPr>
        <xdr:cNvPr id="224" name="テキスト ボックス 223"/>
        <xdr:cNvSpPr txBox="1"/>
      </xdr:nvSpPr>
      <xdr:spPr>
        <a:xfrm>
          <a:off x="1066800" y="137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前年度に比較して、０．１ポイントと僅かではあるが、国との格差が縮まったものの、県内団体中最下位に近く、依然として低い状況で推移している。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29463</xdr:rowOff>
    </xdr:to>
    <xdr:cxnSp macro="">
      <xdr:nvCxnSpPr>
        <xdr:cNvPr id="256" name="直線コネクタ 255"/>
        <xdr:cNvCxnSpPr/>
      </xdr:nvCxnSpPr>
      <xdr:spPr>
        <a:xfrm>
          <a:off x="16179800" y="14421613"/>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19813</xdr:rowOff>
    </xdr:to>
    <xdr:cxnSp macro="">
      <xdr:nvCxnSpPr>
        <xdr:cNvPr id="259" name="直線コネクタ 258"/>
        <xdr:cNvCxnSpPr/>
      </xdr:nvCxnSpPr>
      <xdr:spPr>
        <a:xfrm>
          <a:off x="15290800" y="14411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60" name="フローチャート : 判断 259"/>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61" name="テキスト ボックス 260"/>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87</xdr:row>
      <xdr:rowOff>152146</xdr:rowOff>
    </xdr:to>
    <xdr:cxnSp macro="">
      <xdr:nvCxnSpPr>
        <xdr:cNvPr id="262" name="直線コネクタ 261"/>
        <xdr:cNvCxnSpPr/>
      </xdr:nvCxnSpPr>
      <xdr:spPr>
        <a:xfrm flipV="1">
          <a:off x="14401800" y="14411961"/>
          <a:ext cx="889000" cy="6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63" name="フローチャート : 判断 262"/>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64" name="テキスト ボックス 263"/>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84582</xdr:rowOff>
    </xdr:from>
    <xdr:to>
      <xdr:col>21</xdr:col>
      <xdr:colOff>0</xdr:colOff>
      <xdr:row>87</xdr:row>
      <xdr:rowOff>152146</xdr:rowOff>
    </xdr:to>
    <xdr:cxnSp macro="">
      <xdr:nvCxnSpPr>
        <xdr:cNvPr id="265" name="直線コネクタ 264"/>
        <xdr:cNvCxnSpPr/>
      </xdr:nvCxnSpPr>
      <xdr:spPr>
        <a:xfrm>
          <a:off x="13512800" y="150007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6" name="フローチャート : 判断 265"/>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7" name="テキスト ボックス 266"/>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8" name="フローチャート : 判断 267"/>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9" name="テキスト ボックス 268"/>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5" name="円/楕円 274"/>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166640</xdr:rowOff>
    </xdr:from>
    <xdr:ext cx="762000" cy="259045"/>
    <xdr:sp macro="" textlink="">
      <xdr:nvSpPr>
        <xdr:cNvPr id="276" name="給与水準   （国との比較）該当値テキスト"/>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140463</xdr:rowOff>
    </xdr:from>
    <xdr:to>
      <xdr:col>23</xdr:col>
      <xdr:colOff>457200</xdr:colOff>
      <xdr:row>84</xdr:row>
      <xdr:rowOff>70613</xdr:rowOff>
    </xdr:to>
    <xdr:sp macro="" textlink="">
      <xdr:nvSpPr>
        <xdr:cNvPr id="277" name="円/楕円 276"/>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80790</xdr:rowOff>
    </xdr:from>
    <xdr:ext cx="736600" cy="259045"/>
    <xdr:sp macro="" textlink="">
      <xdr:nvSpPr>
        <xdr:cNvPr id="278" name="テキスト ボックス 277"/>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9" name="円/楕円 278"/>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0" name="テキスト ボックス 279"/>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81" name="円/楕円 280"/>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82" name="テキスト ボックス 281"/>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33782</xdr:rowOff>
    </xdr:from>
    <xdr:to>
      <xdr:col>19</xdr:col>
      <xdr:colOff>533400</xdr:colOff>
      <xdr:row>87</xdr:row>
      <xdr:rowOff>135382</xdr:rowOff>
    </xdr:to>
    <xdr:sp macro="" textlink="">
      <xdr:nvSpPr>
        <xdr:cNvPr id="283" name="円/楕円 282"/>
        <xdr:cNvSpPr/>
      </xdr:nvSpPr>
      <xdr:spPr>
        <a:xfrm>
          <a:off x="13462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145559</xdr:rowOff>
    </xdr:from>
    <xdr:ext cx="762000" cy="259045"/>
    <xdr:sp macro="" textlink="">
      <xdr:nvSpPr>
        <xdr:cNvPr id="284" name="テキスト ボックス 283"/>
        <xdr:cNvSpPr txBox="1"/>
      </xdr:nvSpPr>
      <xdr:spPr>
        <a:xfrm>
          <a:off x="13131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年度における人口千人当たり職員数は、類似団体平均を</a:t>
          </a:r>
          <a:r>
            <a:rPr kumimoji="1" lang="ja-JP" altLang="en-US" sz="1300">
              <a:solidFill>
                <a:sysClr val="windowText" lastClr="000000"/>
              </a:solidFill>
              <a:latin typeface="ＭＳ Ｐゴシック"/>
            </a:rPr>
            <a:t>０．５８人下</a:t>
          </a:r>
          <a:r>
            <a:rPr kumimoji="1" lang="ja-JP" altLang="en-US" sz="1300">
              <a:latin typeface="ＭＳ Ｐゴシック"/>
            </a:rPr>
            <a:t>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a:t>
          </a:r>
          <a:r>
            <a:rPr kumimoji="1" lang="ja-JP" altLang="en-US" sz="1300">
              <a:solidFill>
                <a:sysClr val="windowText" lastClr="000000"/>
              </a:solidFill>
              <a:latin typeface="ＭＳ Ｐゴシック"/>
            </a:rPr>
            <a:t>平成２７年度</a:t>
          </a:r>
          <a:r>
            <a:rPr kumimoji="1" lang="ja-JP" altLang="en-US" sz="1300">
              <a:latin typeface="ＭＳ Ｐゴシック"/>
            </a:rPr>
            <a:t>における職員数</a:t>
          </a:r>
          <a:r>
            <a:rPr kumimoji="1" lang="ja-JP" altLang="en-US" sz="1300">
              <a:solidFill>
                <a:sysClr val="windowText" lastClr="000000"/>
              </a:solidFill>
              <a:latin typeface="ＭＳ Ｐゴシック"/>
            </a:rPr>
            <a:t>は１５３名で</a:t>
          </a:r>
          <a:r>
            <a:rPr kumimoji="1" lang="ja-JP" altLang="en-US" sz="1300">
              <a:latin typeface="ＭＳ Ｐゴシック"/>
            </a:rPr>
            <a:t>あり、目標とする削減が図られてきたといえる。しかし、分母となる人口が急激に減少していることにより職員の削減数が効果として現われにくい状況になっている。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35856</xdr:rowOff>
    </xdr:from>
    <xdr:to>
      <xdr:col>24</xdr:col>
      <xdr:colOff>558800</xdr:colOff>
      <xdr:row>60</xdr:row>
      <xdr:rowOff>43095</xdr:rowOff>
    </xdr:to>
    <xdr:cxnSp macro="">
      <xdr:nvCxnSpPr>
        <xdr:cNvPr id="319" name="直線コネクタ 318"/>
        <xdr:cNvCxnSpPr/>
      </xdr:nvCxnSpPr>
      <xdr:spPr>
        <a:xfrm>
          <a:off x="16179800" y="1032285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35856</xdr:rowOff>
    </xdr:from>
    <xdr:to>
      <xdr:col>23</xdr:col>
      <xdr:colOff>406400</xdr:colOff>
      <xdr:row>60</xdr:row>
      <xdr:rowOff>36661</xdr:rowOff>
    </xdr:to>
    <xdr:cxnSp macro="">
      <xdr:nvCxnSpPr>
        <xdr:cNvPr id="322" name="直線コネクタ 321"/>
        <xdr:cNvCxnSpPr/>
      </xdr:nvCxnSpPr>
      <xdr:spPr>
        <a:xfrm flipV="1">
          <a:off x="15290800" y="1032285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3" name="フローチャート : 判断 322"/>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24" name="テキスト ボックス 323"/>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17356</xdr:rowOff>
    </xdr:from>
    <xdr:to>
      <xdr:col>22</xdr:col>
      <xdr:colOff>203200</xdr:colOff>
      <xdr:row>60</xdr:row>
      <xdr:rowOff>36661</xdr:rowOff>
    </xdr:to>
    <xdr:cxnSp macro="">
      <xdr:nvCxnSpPr>
        <xdr:cNvPr id="325" name="直線コネクタ 324"/>
        <xdr:cNvCxnSpPr/>
      </xdr:nvCxnSpPr>
      <xdr:spPr>
        <a:xfrm>
          <a:off x="14401800" y="103043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6" name="フローチャート : 判断 325"/>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7" name="テキスト ボックス 326"/>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11726</xdr:rowOff>
    </xdr:from>
    <xdr:to>
      <xdr:col>21</xdr:col>
      <xdr:colOff>0</xdr:colOff>
      <xdr:row>60</xdr:row>
      <xdr:rowOff>17356</xdr:rowOff>
    </xdr:to>
    <xdr:cxnSp macro="">
      <xdr:nvCxnSpPr>
        <xdr:cNvPr id="328" name="直線コネクタ 327"/>
        <xdr:cNvCxnSpPr/>
      </xdr:nvCxnSpPr>
      <xdr:spPr>
        <a:xfrm>
          <a:off x="13512800" y="1029872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29" name="フローチャート : 判断 328"/>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71899</xdr:rowOff>
    </xdr:from>
    <xdr:ext cx="762000" cy="259045"/>
    <xdr:sp macro="" textlink="">
      <xdr:nvSpPr>
        <xdr:cNvPr id="330" name="テキスト ボックス 329"/>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1" name="フローチャート : 判断 330"/>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54543</xdr:rowOff>
    </xdr:from>
    <xdr:ext cx="762000" cy="259045"/>
    <xdr:sp macro="" textlink="">
      <xdr:nvSpPr>
        <xdr:cNvPr id="332" name="テキスト ボックス 331"/>
        <xdr:cNvSpPr txBox="1"/>
      </xdr:nvSpPr>
      <xdr:spPr>
        <a:xfrm>
          <a:off x="13131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163745</xdr:rowOff>
    </xdr:from>
    <xdr:to>
      <xdr:col>24</xdr:col>
      <xdr:colOff>609600</xdr:colOff>
      <xdr:row>60</xdr:row>
      <xdr:rowOff>93895</xdr:rowOff>
    </xdr:to>
    <xdr:sp macro="" textlink="">
      <xdr:nvSpPr>
        <xdr:cNvPr id="338" name="円/楕円 337"/>
        <xdr:cNvSpPr/>
      </xdr:nvSpPr>
      <xdr:spPr>
        <a:xfrm>
          <a:off x="169672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8822</xdr:rowOff>
    </xdr:from>
    <xdr:ext cx="762000" cy="259045"/>
    <xdr:sp macro="" textlink="">
      <xdr:nvSpPr>
        <xdr:cNvPr id="339" name="定員管理の状況該当値テキスト"/>
        <xdr:cNvSpPr txBox="1"/>
      </xdr:nvSpPr>
      <xdr:spPr>
        <a:xfrm>
          <a:off x="17106900" y="1012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156506</xdr:rowOff>
    </xdr:from>
    <xdr:to>
      <xdr:col>23</xdr:col>
      <xdr:colOff>457200</xdr:colOff>
      <xdr:row>60</xdr:row>
      <xdr:rowOff>86656</xdr:rowOff>
    </xdr:to>
    <xdr:sp macro="" textlink="">
      <xdr:nvSpPr>
        <xdr:cNvPr id="340" name="円/楕円 339"/>
        <xdr:cNvSpPr/>
      </xdr:nvSpPr>
      <xdr:spPr>
        <a:xfrm>
          <a:off x="16129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71433</xdr:rowOff>
    </xdr:from>
    <xdr:ext cx="736600" cy="259045"/>
    <xdr:sp macro="" textlink="">
      <xdr:nvSpPr>
        <xdr:cNvPr id="341" name="テキスト ボックス 340"/>
        <xdr:cNvSpPr txBox="1"/>
      </xdr:nvSpPr>
      <xdr:spPr>
        <a:xfrm>
          <a:off x="15798800" y="1035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157311</xdr:rowOff>
    </xdr:from>
    <xdr:to>
      <xdr:col>22</xdr:col>
      <xdr:colOff>254000</xdr:colOff>
      <xdr:row>60</xdr:row>
      <xdr:rowOff>87461</xdr:rowOff>
    </xdr:to>
    <xdr:sp macro="" textlink="">
      <xdr:nvSpPr>
        <xdr:cNvPr id="342" name="円/楕円 341"/>
        <xdr:cNvSpPr/>
      </xdr:nvSpPr>
      <xdr:spPr>
        <a:xfrm>
          <a:off x="15240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72238</xdr:rowOff>
    </xdr:from>
    <xdr:ext cx="762000" cy="259045"/>
    <xdr:sp macro="" textlink="">
      <xdr:nvSpPr>
        <xdr:cNvPr id="343" name="テキスト ボックス 342"/>
        <xdr:cNvSpPr txBox="1"/>
      </xdr:nvSpPr>
      <xdr:spPr>
        <a:xfrm>
          <a:off x="14909800" y="1035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4" name="円/楕円 343"/>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52933</xdr:rowOff>
    </xdr:from>
    <xdr:ext cx="762000" cy="259045"/>
    <xdr:sp macro="" textlink="">
      <xdr:nvSpPr>
        <xdr:cNvPr id="345" name="テキスト ボックス 344"/>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132376</xdr:rowOff>
    </xdr:from>
    <xdr:to>
      <xdr:col>19</xdr:col>
      <xdr:colOff>533400</xdr:colOff>
      <xdr:row>60</xdr:row>
      <xdr:rowOff>62526</xdr:rowOff>
    </xdr:to>
    <xdr:sp macro="" textlink="">
      <xdr:nvSpPr>
        <xdr:cNvPr id="346" name="円/楕円 345"/>
        <xdr:cNvSpPr/>
      </xdr:nvSpPr>
      <xdr:spPr>
        <a:xfrm>
          <a:off x="13462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72703</xdr:rowOff>
    </xdr:from>
    <xdr:ext cx="762000" cy="259045"/>
    <xdr:sp macro="" textlink="">
      <xdr:nvSpPr>
        <xdr:cNvPr id="347" name="テキスト ボックス 346"/>
        <xdr:cNvSpPr txBox="1"/>
      </xdr:nvSpPr>
      <xdr:spPr>
        <a:xfrm>
          <a:off x="13131800" y="1001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ja-JP" altLang="en-US" sz="1300">
              <a:solidFill>
                <a:sysClr val="windowText" lastClr="000000"/>
              </a:solidFill>
              <a:latin typeface="ＭＳ Ｐゴシック"/>
            </a:rPr>
            <a:t>０．６</a:t>
          </a:r>
          <a:r>
            <a:rPr kumimoji="1" lang="ja-JP" altLang="en-US" sz="1300">
              <a:latin typeface="ＭＳ Ｐゴシック"/>
            </a:rPr>
            <a:t>ポイント改善が図られた。平成９年度～平成</a:t>
          </a:r>
          <a:r>
            <a:rPr kumimoji="1" lang="ja-JP" altLang="en-US" sz="1300">
              <a:solidFill>
                <a:sysClr val="windowText" lastClr="000000"/>
              </a:solidFill>
              <a:latin typeface="ＭＳ Ｐゴシック"/>
            </a:rPr>
            <a:t>２７</a:t>
          </a:r>
          <a:r>
            <a:rPr kumimoji="1" lang="ja-JP" altLang="en-US" sz="1300">
              <a:latin typeface="ＭＳ Ｐゴシック"/>
            </a:rPr>
            <a:t>年度で合わせて約</a:t>
          </a:r>
          <a:r>
            <a:rPr kumimoji="1" lang="ja-JP" altLang="en-US" sz="1300">
              <a:solidFill>
                <a:sysClr val="windowText" lastClr="000000"/>
              </a:solidFill>
              <a:latin typeface="ＭＳ Ｐゴシック"/>
            </a:rPr>
            <a:t>３５億</a:t>
          </a:r>
          <a:r>
            <a:rPr kumimoji="1" lang="ja-JP" altLang="en-US" sz="1300">
              <a:latin typeface="ＭＳ Ｐゴシック"/>
            </a:rPr>
            <a:t>円の繰上償還を行ってきたことにより、将来的な公債費負担の軽減を図ることができ、結果として実質公債費比率算出の基礎となる元利償還金を低く抑えることにつながった。平成</a:t>
          </a:r>
          <a:r>
            <a:rPr kumimoji="1" lang="ja-JP" altLang="en-US" sz="1300">
              <a:solidFill>
                <a:sysClr val="windowText" lastClr="000000"/>
              </a:solidFill>
              <a:latin typeface="ＭＳ Ｐゴシック"/>
            </a:rPr>
            <a:t>２７</a:t>
          </a:r>
          <a:r>
            <a:rPr kumimoji="1" lang="ja-JP" altLang="en-US" sz="1300">
              <a:latin typeface="ＭＳ Ｐゴシック"/>
            </a:rPr>
            <a:t>年度は類似団体平均</a:t>
          </a:r>
          <a:r>
            <a:rPr kumimoji="1" lang="ja-JP" altLang="en-US" sz="1300">
              <a:solidFill>
                <a:sysClr val="windowText" lastClr="000000"/>
              </a:solidFill>
              <a:latin typeface="ＭＳ Ｐゴシック"/>
            </a:rPr>
            <a:t>を０．９</a:t>
          </a:r>
          <a:r>
            <a:rPr kumimoji="1" lang="ja-JP" altLang="en-US" sz="1300">
              <a:latin typeface="ＭＳ Ｐゴシック"/>
            </a:rPr>
            <a:t>ポイント下回ることとなった。今後も将来負担額を見据えた借入を行い、財政の健全化を図っていく。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126093</xdr:rowOff>
    </xdr:to>
    <xdr:cxnSp macro="">
      <xdr:nvCxnSpPr>
        <xdr:cNvPr id="384" name="直線コネクタ 383"/>
        <xdr:cNvCxnSpPr/>
      </xdr:nvCxnSpPr>
      <xdr:spPr>
        <a:xfrm flipV="1">
          <a:off x="16179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39</xdr:row>
      <xdr:rowOff>149074</xdr:rowOff>
    </xdr:to>
    <xdr:cxnSp macro="">
      <xdr:nvCxnSpPr>
        <xdr:cNvPr id="387" name="直線コネクタ 386"/>
        <xdr:cNvCxnSpPr/>
      </xdr:nvCxnSpPr>
      <xdr:spPr>
        <a:xfrm flipV="1">
          <a:off x="15290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8" name="フローチャート : 判断 387"/>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89" name="テキスト ボックス 388"/>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149074</xdr:rowOff>
    </xdr:from>
    <xdr:to>
      <xdr:col>22</xdr:col>
      <xdr:colOff>203200</xdr:colOff>
      <xdr:row>40</xdr:row>
      <xdr:rowOff>46567</xdr:rowOff>
    </xdr:to>
    <xdr:cxnSp macro="">
      <xdr:nvCxnSpPr>
        <xdr:cNvPr id="390" name="直線コネクタ 389"/>
        <xdr:cNvCxnSpPr/>
      </xdr:nvCxnSpPr>
      <xdr:spPr>
        <a:xfrm flipV="1">
          <a:off x="14401800" y="68356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127000</xdr:rowOff>
    </xdr:to>
    <xdr:cxnSp macro="">
      <xdr:nvCxnSpPr>
        <xdr:cNvPr id="393" name="直線コネクタ 392"/>
        <xdr:cNvCxnSpPr/>
      </xdr:nvCxnSpPr>
      <xdr:spPr>
        <a:xfrm flipV="1">
          <a:off x="13512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42635</xdr:rowOff>
    </xdr:from>
    <xdr:to>
      <xdr:col>21</xdr:col>
      <xdr:colOff>50800</xdr:colOff>
      <xdr:row>41</xdr:row>
      <xdr:rowOff>144235</xdr:rowOff>
    </xdr:to>
    <xdr:sp macro="" textlink="">
      <xdr:nvSpPr>
        <xdr:cNvPr id="394" name="フローチャート : 判断 393"/>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129012</xdr:rowOff>
    </xdr:from>
    <xdr:ext cx="762000" cy="259045"/>
    <xdr:sp macro="" textlink="">
      <xdr:nvSpPr>
        <xdr:cNvPr id="395" name="テキスト ボックス 394"/>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6" name="フローチャート : 判断 395"/>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397" name="テキスト ボックス 396"/>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3" name="円/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5" name="円/楕円 404"/>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6" name="テキスト ボックス 405"/>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98274</xdr:rowOff>
    </xdr:from>
    <xdr:to>
      <xdr:col>22</xdr:col>
      <xdr:colOff>254000</xdr:colOff>
      <xdr:row>40</xdr:row>
      <xdr:rowOff>28424</xdr:rowOff>
    </xdr:to>
    <xdr:sp macro="" textlink="">
      <xdr:nvSpPr>
        <xdr:cNvPr id="407" name="円/楕円 406"/>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38601</xdr:rowOff>
    </xdr:from>
    <xdr:ext cx="762000" cy="259045"/>
    <xdr:sp macro="" textlink="">
      <xdr:nvSpPr>
        <xdr:cNvPr id="408" name="テキスト ボックス 407"/>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9" name="円/楕円 408"/>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0" name="テキスト ボックス 40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11" name="円/楕円 410"/>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2" name="テキスト ボックス 41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ja-JP" altLang="en-US" sz="1300">
              <a:solidFill>
                <a:sysClr val="windowText" lastClr="000000"/>
              </a:solidFill>
              <a:latin typeface="ＭＳ Ｐゴシック"/>
            </a:rPr>
            <a:t>より１１．３ポイント改善したが、</a:t>
          </a:r>
          <a:r>
            <a:rPr kumimoji="1" lang="ja-JP" altLang="en-US" sz="1300">
              <a:latin typeface="ＭＳ Ｐゴシック"/>
            </a:rPr>
            <a:t>類似団体平均を</a:t>
          </a:r>
          <a:r>
            <a:rPr kumimoji="1" lang="ja-JP" altLang="en-US" sz="1300">
              <a:solidFill>
                <a:sysClr val="windowText" lastClr="000000"/>
              </a:solidFill>
              <a:latin typeface="ＭＳ Ｐゴシック"/>
            </a:rPr>
            <a:t>１９．３</a:t>
          </a:r>
          <a:r>
            <a:rPr kumimoji="1" lang="ja-JP" altLang="en-US" sz="1300">
              <a:latin typeface="ＭＳ Ｐゴシック"/>
            </a:rPr>
            <a:t>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23888</xdr:rowOff>
    </xdr:from>
    <xdr:to>
      <xdr:col>24</xdr:col>
      <xdr:colOff>558800</xdr:colOff>
      <xdr:row>16</xdr:row>
      <xdr:rowOff>153731</xdr:rowOff>
    </xdr:to>
    <xdr:cxnSp macro="">
      <xdr:nvCxnSpPr>
        <xdr:cNvPr id="448" name="直線コネクタ 447"/>
        <xdr:cNvCxnSpPr/>
      </xdr:nvCxnSpPr>
      <xdr:spPr>
        <a:xfrm flipV="1">
          <a:off x="16179800" y="2767088"/>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115812</xdr:rowOff>
    </xdr:from>
    <xdr:to>
      <xdr:col>23</xdr:col>
      <xdr:colOff>406400</xdr:colOff>
      <xdr:row>16</xdr:row>
      <xdr:rowOff>153731</xdr:rowOff>
    </xdr:to>
    <xdr:cxnSp macro="">
      <xdr:nvCxnSpPr>
        <xdr:cNvPr id="451" name="直線コネクタ 450"/>
        <xdr:cNvCxnSpPr/>
      </xdr:nvCxnSpPr>
      <xdr:spPr>
        <a:xfrm>
          <a:off x="15290800" y="285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78800</xdr:rowOff>
    </xdr:from>
    <xdr:to>
      <xdr:col>23</xdr:col>
      <xdr:colOff>457200</xdr:colOff>
      <xdr:row>17</xdr:row>
      <xdr:rowOff>8950</xdr:rowOff>
    </xdr:to>
    <xdr:sp macro="" textlink="">
      <xdr:nvSpPr>
        <xdr:cNvPr id="452" name="フローチャート : 判断 451"/>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3" name="テキスト ボックス 452"/>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115812</xdr:rowOff>
    </xdr:from>
    <xdr:to>
      <xdr:col>22</xdr:col>
      <xdr:colOff>203200</xdr:colOff>
      <xdr:row>17</xdr:row>
      <xdr:rowOff>123613</xdr:rowOff>
    </xdr:to>
    <xdr:cxnSp macro="">
      <xdr:nvCxnSpPr>
        <xdr:cNvPr id="454" name="直線コネクタ 453"/>
        <xdr:cNvCxnSpPr/>
      </xdr:nvCxnSpPr>
      <xdr:spPr>
        <a:xfrm flipV="1">
          <a:off x="14401800" y="2859012"/>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146594</xdr:rowOff>
    </xdr:from>
    <xdr:to>
      <xdr:col>22</xdr:col>
      <xdr:colOff>254000</xdr:colOff>
      <xdr:row>17</xdr:row>
      <xdr:rowOff>76744</xdr:rowOff>
    </xdr:to>
    <xdr:sp macro="" textlink="">
      <xdr:nvSpPr>
        <xdr:cNvPr id="455" name="フローチャート : 判断 454"/>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61521</xdr:rowOff>
    </xdr:from>
    <xdr:ext cx="762000" cy="259045"/>
    <xdr:sp macro="" textlink="">
      <xdr:nvSpPr>
        <xdr:cNvPr id="456" name="テキスト ボックス 455"/>
        <xdr:cNvSpPr txBox="1"/>
      </xdr:nvSpPr>
      <xdr:spPr>
        <a:xfrm>
          <a:off x="14909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123613</xdr:rowOff>
    </xdr:from>
    <xdr:to>
      <xdr:col>21</xdr:col>
      <xdr:colOff>0</xdr:colOff>
      <xdr:row>18</xdr:row>
      <xdr:rowOff>119924</xdr:rowOff>
    </xdr:to>
    <xdr:cxnSp macro="">
      <xdr:nvCxnSpPr>
        <xdr:cNvPr id="457" name="直線コネクタ 456"/>
        <xdr:cNvCxnSpPr/>
      </xdr:nvCxnSpPr>
      <xdr:spPr>
        <a:xfrm flipV="1">
          <a:off x="13512800" y="3038263"/>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52131</xdr:rowOff>
    </xdr:from>
    <xdr:to>
      <xdr:col>21</xdr:col>
      <xdr:colOff>50800</xdr:colOff>
      <xdr:row>17</xdr:row>
      <xdr:rowOff>153731</xdr:rowOff>
    </xdr:to>
    <xdr:sp macro="" textlink="">
      <xdr:nvSpPr>
        <xdr:cNvPr id="458" name="フローチャート : 判断 457"/>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59" name="テキスト ボックス 458"/>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60" name="フローチャート : 判断 459"/>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26929</xdr:rowOff>
    </xdr:from>
    <xdr:ext cx="762000" cy="259045"/>
    <xdr:sp macro="" textlink="">
      <xdr:nvSpPr>
        <xdr:cNvPr id="461" name="テキスト ボックス 460"/>
        <xdr:cNvSpPr txBox="1"/>
      </xdr:nvSpPr>
      <xdr:spPr>
        <a:xfrm>
          <a:off x="13131800" y="27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144538</xdr:rowOff>
    </xdr:from>
    <xdr:to>
      <xdr:col>24</xdr:col>
      <xdr:colOff>609600</xdr:colOff>
      <xdr:row>16</xdr:row>
      <xdr:rowOff>74688</xdr:rowOff>
    </xdr:to>
    <xdr:sp macro="" textlink="">
      <xdr:nvSpPr>
        <xdr:cNvPr id="467" name="円/楕円 466"/>
        <xdr:cNvSpPr/>
      </xdr:nvSpPr>
      <xdr:spPr>
        <a:xfrm>
          <a:off x="169672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116615</xdr:rowOff>
    </xdr:from>
    <xdr:ext cx="762000" cy="259045"/>
    <xdr:sp macro="" textlink="">
      <xdr:nvSpPr>
        <xdr:cNvPr id="468" name="将来負担の状況該当値テキスト"/>
        <xdr:cNvSpPr txBox="1"/>
      </xdr:nvSpPr>
      <xdr:spPr>
        <a:xfrm>
          <a:off x="17106900" y="268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102931</xdr:rowOff>
    </xdr:from>
    <xdr:to>
      <xdr:col>23</xdr:col>
      <xdr:colOff>457200</xdr:colOff>
      <xdr:row>17</xdr:row>
      <xdr:rowOff>33081</xdr:rowOff>
    </xdr:to>
    <xdr:sp macro="" textlink="">
      <xdr:nvSpPr>
        <xdr:cNvPr id="469" name="円/楕円 468"/>
        <xdr:cNvSpPr/>
      </xdr:nvSpPr>
      <xdr:spPr>
        <a:xfrm>
          <a:off x="16129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17858</xdr:rowOff>
    </xdr:from>
    <xdr:ext cx="736600" cy="259045"/>
    <xdr:sp macro="" textlink="">
      <xdr:nvSpPr>
        <xdr:cNvPr id="470" name="テキスト ボックス 469"/>
        <xdr:cNvSpPr txBox="1"/>
      </xdr:nvSpPr>
      <xdr:spPr>
        <a:xfrm>
          <a:off x="15798800" y="293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65012</xdr:rowOff>
    </xdr:from>
    <xdr:to>
      <xdr:col>22</xdr:col>
      <xdr:colOff>254000</xdr:colOff>
      <xdr:row>16</xdr:row>
      <xdr:rowOff>166612</xdr:rowOff>
    </xdr:to>
    <xdr:sp macro="" textlink="">
      <xdr:nvSpPr>
        <xdr:cNvPr id="471" name="円/楕円 470"/>
        <xdr:cNvSpPr/>
      </xdr:nvSpPr>
      <xdr:spPr>
        <a:xfrm>
          <a:off x="15240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5339</xdr:rowOff>
    </xdr:from>
    <xdr:ext cx="762000" cy="259045"/>
    <xdr:sp macro="" textlink="">
      <xdr:nvSpPr>
        <xdr:cNvPr id="472" name="テキスト ボックス 471"/>
        <xdr:cNvSpPr txBox="1"/>
      </xdr:nvSpPr>
      <xdr:spPr>
        <a:xfrm>
          <a:off x="14909800" y="25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73" name="円/楕円 472"/>
        <xdr:cNvSpPr/>
      </xdr:nvSpPr>
      <xdr:spPr>
        <a:xfrm>
          <a:off x="14351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74" name="テキスト ボックス 473"/>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69124</xdr:rowOff>
    </xdr:from>
    <xdr:to>
      <xdr:col>19</xdr:col>
      <xdr:colOff>533400</xdr:colOff>
      <xdr:row>18</xdr:row>
      <xdr:rowOff>170724</xdr:rowOff>
    </xdr:to>
    <xdr:sp macro="" textlink="">
      <xdr:nvSpPr>
        <xdr:cNvPr id="475" name="円/楕円 474"/>
        <xdr:cNvSpPr/>
      </xdr:nvSpPr>
      <xdr:spPr>
        <a:xfrm>
          <a:off x="13462000" y="31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155501</xdr:rowOff>
    </xdr:from>
    <xdr:ext cx="762000" cy="259045"/>
    <xdr:sp macro="" textlink="">
      <xdr:nvSpPr>
        <xdr:cNvPr id="476" name="テキスト ボックス 475"/>
        <xdr:cNvSpPr txBox="1"/>
      </xdr:nvSpPr>
      <xdr:spPr>
        <a:xfrm>
          <a:off x="13131800" y="324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平成１７年度に策定した「遊佐町まちづくり再編プラン」に基づき、職員数を以後１０年間で４０名以上削減するという目標に従い、</a:t>
          </a:r>
          <a:r>
            <a:rPr kumimoji="1" lang="ja-JP" altLang="en-US" sz="1200">
              <a:solidFill>
                <a:sysClr val="windowText" lastClr="000000"/>
              </a:solidFill>
              <a:latin typeface="ＭＳ Ｐゴシック"/>
            </a:rPr>
            <a:t>平成２７年度</a:t>
          </a:r>
          <a:r>
            <a:rPr kumimoji="1" lang="ja-JP" altLang="en-US" sz="1200">
              <a:latin typeface="ＭＳ Ｐゴシック"/>
            </a:rPr>
            <a:t>までに目標値を超える削減が達成された。また、ラスパイレス指数についても類似団体平均を下回る数値で推移しており、経常経費に占める人件費の割合は低下している。平成</a:t>
          </a:r>
          <a:r>
            <a:rPr kumimoji="1" lang="ja-JP" altLang="en-US" sz="1200">
              <a:solidFill>
                <a:sysClr val="windowText" lastClr="000000"/>
              </a:solidFill>
              <a:latin typeface="ＭＳ Ｐゴシック"/>
            </a:rPr>
            <a:t>２７年</a:t>
          </a:r>
          <a:r>
            <a:rPr kumimoji="1" lang="ja-JP" altLang="en-US" sz="1200">
              <a:latin typeface="ＭＳ Ｐゴシック"/>
            </a:rPr>
            <a:t>度においては、類似団体平均より</a:t>
          </a:r>
          <a:r>
            <a:rPr kumimoji="1" lang="ja-JP" altLang="en-US" sz="1200">
              <a:solidFill>
                <a:sysClr val="windowText" lastClr="000000"/>
              </a:solidFill>
              <a:latin typeface="ＭＳ Ｐゴシック"/>
            </a:rPr>
            <a:t>も０．３ポイント</a:t>
          </a:r>
          <a:r>
            <a:rPr kumimoji="1" lang="ja-JP" altLang="en-US" sz="1200">
              <a:latin typeface="ＭＳ Ｐゴシック"/>
            </a:rPr>
            <a:t>低い数値を示しており、現在のところは良好であるが、今後は大幅な人員削減が見込めないことから、現状数値を維持できるよう行財政改革に努めていく。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27940</xdr:rowOff>
    </xdr:to>
    <xdr:cxnSp macro="">
      <xdr:nvCxnSpPr>
        <xdr:cNvPr id="66" name="直線コネクタ 65"/>
        <xdr:cNvCxnSpPr/>
      </xdr:nvCxnSpPr>
      <xdr:spPr>
        <a:xfrm flipV="1">
          <a:off x="3987800" y="616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27940</xdr:rowOff>
    </xdr:to>
    <xdr:cxnSp macro="">
      <xdr:nvCxnSpPr>
        <xdr:cNvPr id="69" name="直線コネクタ 68"/>
        <xdr:cNvCxnSpPr/>
      </xdr:nvCxnSpPr>
      <xdr:spPr>
        <a:xfrm>
          <a:off x="3098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27940</xdr:rowOff>
    </xdr:to>
    <xdr:cxnSp macro="">
      <xdr:nvCxnSpPr>
        <xdr:cNvPr id="72" name="直線コネクタ 71"/>
        <xdr:cNvCxnSpPr/>
      </xdr:nvCxnSpPr>
      <xdr:spPr>
        <a:xfrm flipV="1">
          <a:off x="2209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27940</xdr:rowOff>
    </xdr:to>
    <xdr:cxnSp macro="">
      <xdr:nvCxnSpPr>
        <xdr:cNvPr id="75" name="直線コネクタ 74"/>
        <xdr:cNvCxnSpPr/>
      </xdr:nvCxnSpPr>
      <xdr:spPr>
        <a:xfrm>
          <a:off x="1320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年度は類似団体平均</a:t>
          </a:r>
          <a:r>
            <a:rPr kumimoji="1" lang="ja-JP" altLang="en-US" sz="1300">
              <a:solidFill>
                <a:sysClr val="windowText" lastClr="000000"/>
              </a:solidFill>
              <a:latin typeface="ＭＳ Ｐゴシック"/>
            </a:rPr>
            <a:t>を２．４</a:t>
          </a:r>
          <a:r>
            <a:rPr kumimoji="1" lang="ja-JP" altLang="en-US" sz="1300">
              <a:latin typeface="ＭＳ Ｐゴシック"/>
            </a:rPr>
            <a:t>ポイント下回っている。</a:t>
          </a:r>
          <a:r>
            <a:rPr kumimoji="1" lang="ja-JP" altLang="en-US" sz="1300">
              <a:solidFill>
                <a:sysClr val="windowText" lastClr="000000"/>
              </a:solidFill>
              <a:latin typeface="ＭＳ Ｐゴシック"/>
            </a:rPr>
            <a:t>引き続き</a:t>
          </a:r>
          <a:r>
            <a:rPr kumimoji="1" lang="ja-JP" altLang="en-US" sz="1300">
              <a:latin typeface="ＭＳ Ｐゴシック"/>
            </a:rPr>
            <a:t>少子化対策と併せて定住化対策等を強力に推進して</a:t>
          </a:r>
          <a:r>
            <a:rPr kumimoji="1" lang="ja-JP" altLang="en-US" sz="1300" strike="noStrike" baseline="0">
              <a:latin typeface="ＭＳ Ｐゴシック"/>
            </a:rPr>
            <a:t>いく予定であり</a:t>
          </a:r>
          <a:r>
            <a:rPr kumimoji="1" lang="ja-JP" altLang="en-US" sz="1300">
              <a:latin typeface="ＭＳ Ｐゴシック"/>
            </a:rPr>
            <a:t>、それらにかかる補助制度の創設に</a:t>
          </a:r>
          <a:r>
            <a:rPr kumimoji="1" lang="ja-JP" altLang="en-US" sz="1300">
              <a:solidFill>
                <a:sysClr val="windowText" lastClr="000000"/>
              </a:solidFill>
              <a:latin typeface="ＭＳ Ｐゴシック"/>
            </a:rPr>
            <a:t>伴い、</a:t>
          </a:r>
          <a:r>
            <a:rPr kumimoji="1" lang="ja-JP" altLang="en-US" sz="1300">
              <a:latin typeface="ＭＳ Ｐゴシック"/>
            </a:rPr>
            <a:t>委託料等が増加</a:t>
          </a:r>
          <a:r>
            <a:rPr kumimoji="1" lang="ja-JP" altLang="en-US" sz="1300">
              <a:solidFill>
                <a:sysClr val="windowText" lastClr="000000"/>
              </a:solidFill>
              <a:latin typeface="ＭＳ Ｐゴシック"/>
            </a:rPr>
            <a:t>する</a:t>
          </a:r>
          <a:r>
            <a:rPr kumimoji="1" lang="ja-JP" altLang="en-US" sz="1300" strike="noStrike" baseline="0">
              <a:latin typeface="ＭＳ Ｐゴシック"/>
            </a:rPr>
            <a:t>ことに</a:t>
          </a:r>
          <a:r>
            <a:rPr kumimoji="1" lang="ja-JP" altLang="en-US" sz="1300" strike="noStrike" baseline="0">
              <a:solidFill>
                <a:sysClr val="windowText" lastClr="000000"/>
              </a:solidFill>
              <a:latin typeface="ＭＳ Ｐゴシック"/>
            </a:rPr>
            <a:t>より</a:t>
          </a:r>
          <a:r>
            <a:rPr kumimoji="1" lang="ja-JP" altLang="en-US" sz="1300">
              <a:latin typeface="ＭＳ Ｐゴシック"/>
            </a:rPr>
            <a:t>、数値は上昇していくものと想定されることから、経常経費の見直し・節減を図っていく。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138430</xdr:rowOff>
    </xdr:to>
    <xdr:cxnSp macro="">
      <xdr:nvCxnSpPr>
        <xdr:cNvPr id="127" name="直線コネクタ 126"/>
        <xdr:cNvCxnSpPr/>
      </xdr:nvCxnSpPr>
      <xdr:spPr>
        <a:xfrm flipV="1">
          <a:off x="15671800" y="269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35560</xdr:rowOff>
    </xdr:to>
    <xdr:cxnSp macro="">
      <xdr:nvCxnSpPr>
        <xdr:cNvPr id="130" name="直線コネクタ 129"/>
        <xdr:cNvCxnSpPr/>
      </xdr:nvCxnSpPr>
      <xdr:spPr>
        <a:xfrm flipV="1">
          <a:off x="14782800" y="271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2" name="テキスト ボックス 131"/>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35560</xdr:rowOff>
    </xdr:to>
    <xdr:cxnSp macro="">
      <xdr:nvCxnSpPr>
        <xdr:cNvPr id="133" name="直線コネクタ 132"/>
        <xdr:cNvCxnSpPr/>
      </xdr:nvCxnSpPr>
      <xdr:spPr>
        <a:xfrm>
          <a:off x="13893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5" name="テキスト ボックス 134"/>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20320</xdr:rowOff>
    </xdr:to>
    <xdr:cxnSp macro="">
      <xdr:nvCxnSpPr>
        <xdr:cNvPr id="136" name="直線コネクタ 135"/>
        <xdr:cNvCxnSpPr/>
      </xdr:nvCxnSpPr>
      <xdr:spPr>
        <a:xfrm>
          <a:off x="13004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40" name="テキスト ボックス 139"/>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50" name="円/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2" name="円/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年度においては</a:t>
          </a:r>
          <a:r>
            <a:rPr kumimoji="1" lang="ja-JP" altLang="en-US" sz="1300">
              <a:solidFill>
                <a:sysClr val="windowText" lastClr="000000"/>
              </a:solidFill>
              <a:latin typeface="ＭＳ Ｐゴシック"/>
            </a:rPr>
            <a:t>５．２</a:t>
          </a:r>
          <a:r>
            <a:rPr kumimoji="1" lang="ja-JP" altLang="en-US" sz="1300">
              <a:latin typeface="ＭＳ Ｐゴシック"/>
            </a:rPr>
            <a:t>％と、類似団体平均</a:t>
          </a:r>
          <a:r>
            <a:rPr kumimoji="1" lang="ja-JP" altLang="en-US" sz="1300">
              <a:solidFill>
                <a:sysClr val="windowText" lastClr="000000"/>
              </a:solidFill>
              <a:latin typeface="ＭＳ Ｐゴシック"/>
            </a:rPr>
            <a:t>を０．１</a:t>
          </a:r>
          <a:r>
            <a:rPr kumimoji="1" lang="ja-JP" altLang="en-US" sz="1300">
              <a:latin typeface="ＭＳ Ｐゴシック"/>
            </a:rPr>
            <a:t>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90" name="直線コネクタ 189"/>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3" name="直線コネクタ 192"/>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6" name="直線コネクタ 195"/>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xdr:cNvCxnSpPr/>
      </xdr:nvCxnSpPr>
      <xdr:spPr>
        <a:xfrm flipV="1">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年度は類似団体平均</a:t>
          </a:r>
          <a:r>
            <a:rPr kumimoji="1" lang="ja-JP" altLang="en-US" sz="1300">
              <a:solidFill>
                <a:sysClr val="windowText" lastClr="000000"/>
              </a:solidFill>
              <a:latin typeface="ＭＳ Ｐゴシック"/>
            </a:rPr>
            <a:t>を０．６</a:t>
          </a:r>
          <a:r>
            <a:rPr kumimoji="1" lang="ja-JP" altLang="en-US" sz="1300">
              <a:latin typeface="ＭＳ Ｐゴシック"/>
            </a:rPr>
            <a:t>ポイント上回っているが、類似団体内では平均的な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46990</xdr:rowOff>
    </xdr:to>
    <xdr:cxnSp macro="">
      <xdr:nvCxnSpPr>
        <xdr:cNvPr id="251" name="直線コネクタ 250"/>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4" name="直線コネクタ 253"/>
        <xdr:cNvCxnSpPr/>
      </xdr:nvCxnSpPr>
      <xdr:spPr>
        <a:xfrm>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6" name="テキスト ボックス 255"/>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16510</xdr:rowOff>
    </xdr:to>
    <xdr:cxnSp macro="">
      <xdr:nvCxnSpPr>
        <xdr:cNvPr id="257" name="直線コネクタ 256"/>
        <xdr:cNvCxnSpPr/>
      </xdr:nvCxnSpPr>
      <xdr:spPr>
        <a:xfrm>
          <a:off x="13893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59" name="テキスト ボックス 258"/>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16510</xdr:rowOff>
    </xdr:to>
    <xdr:cxnSp macro="">
      <xdr:nvCxnSpPr>
        <xdr:cNvPr id="260" name="直線コネクタ 259"/>
        <xdr:cNvCxnSpPr/>
      </xdr:nvCxnSpPr>
      <xdr:spPr>
        <a:xfrm>
          <a:off x="13004800" y="9400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129540</xdr:rowOff>
    </xdr:from>
    <xdr:to>
      <xdr:col>20</xdr:col>
      <xdr:colOff>209550</xdr:colOff>
      <xdr:row>55</xdr:row>
      <xdr:rowOff>59690</xdr:rowOff>
    </xdr:to>
    <xdr:sp macro="" textlink="">
      <xdr:nvSpPr>
        <xdr:cNvPr id="261" name="フローチャート : 判断 260"/>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62" name="テキスト ボックス 261"/>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4" name="テキスト ボックス 263"/>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0" name="円/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139717</xdr:rowOff>
    </xdr:from>
    <xdr:ext cx="762000" cy="259045"/>
    <xdr:sp macro="" textlink="">
      <xdr:nvSpPr>
        <xdr:cNvPr id="271" name="その他該当値テキスト"/>
        <xdr:cNvSpPr txBox="1"/>
      </xdr:nvSpPr>
      <xdr:spPr>
        <a:xfrm>
          <a:off x="165989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2" name="円/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73" name="テキスト ボックス 272"/>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52087</xdr:rowOff>
    </xdr:from>
    <xdr:ext cx="762000" cy="259045"/>
    <xdr:sp macro="" textlink="">
      <xdr:nvSpPr>
        <xdr:cNvPr id="275" name="テキスト ボックス 274"/>
        <xdr:cNvSpPr txBox="1"/>
      </xdr:nvSpPr>
      <xdr:spPr>
        <a:xfrm>
          <a:off x="14401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77" name="テキスト ボックス 276"/>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8" name="円/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年度は類似団体平均を</a:t>
          </a:r>
          <a:r>
            <a:rPr kumimoji="1" lang="ja-JP" altLang="en-US" sz="1300">
              <a:solidFill>
                <a:sysClr val="windowText" lastClr="000000"/>
              </a:solidFill>
              <a:latin typeface="ＭＳ Ｐゴシック"/>
            </a:rPr>
            <a:t>５．０</a:t>
          </a:r>
          <a:r>
            <a:rPr kumimoji="1" lang="ja-JP" altLang="en-US" sz="1300">
              <a:latin typeface="ＭＳ Ｐゴシック"/>
            </a:rPr>
            <a:t>ポイント下回っており、類似団体内では良好な数値を示している。しかし、今後は重点施策である定住促進や子育て支援に係る経費が大きなウエイトを占めてくると考えられ、数値は上昇していくものと想定されることから、法人等各種団体等への補助については、平成</a:t>
          </a:r>
          <a:r>
            <a:rPr kumimoji="1" lang="en-US" altLang="ja-JP" sz="1300">
              <a:latin typeface="ＭＳ Ｐゴシック"/>
            </a:rPr>
            <a:t>19</a:t>
          </a:r>
          <a:r>
            <a:rPr kumimoji="1" lang="ja-JP" altLang="en-US" sz="1300">
              <a:latin typeface="ＭＳ Ｐゴシック"/>
            </a:rPr>
            <a:t>年度に策定した「遊佐町補助金等の交付に関する見直し指針」により適正に対処していく。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3556</xdr:rowOff>
    </xdr:to>
    <xdr:cxnSp macro="">
      <xdr:nvCxnSpPr>
        <xdr:cNvPr id="309" name="直線コネクタ 308"/>
        <xdr:cNvCxnSpPr/>
      </xdr:nvCxnSpPr>
      <xdr:spPr>
        <a:xfrm flipV="1">
          <a:off x="15671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3556</xdr:rowOff>
    </xdr:to>
    <xdr:cxnSp macro="">
      <xdr:nvCxnSpPr>
        <xdr:cNvPr id="312" name="直線コネクタ 311"/>
        <xdr:cNvCxnSpPr/>
      </xdr:nvCxnSpPr>
      <xdr:spPr>
        <a:xfrm>
          <a:off x="14782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152146</xdr:rowOff>
    </xdr:to>
    <xdr:cxnSp macro="">
      <xdr:nvCxnSpPr>
        <xdr:cNvPr id="315" name="直線コネクタ 314"/>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72136</xdr:rowOff>
    </xdr:to>
    <xdr:cxnSp macro="">
      <xdr:nvCxnSpPr>
        <xdr:cNvPr id="318" name="直線コネクタ 317"/>
        <xdr:cNvCxnSpPr/>
      </xdr:nvCxnSpPr>
      <xdr:spPr>
        <a:xfrm flipV="1">
          <a:off x="13004800" y="6143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8" name="円/楕円 327"/>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9"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4" name="円/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ja-JP" altLang="en-US" sz="1300">
              <a:solidFill>
                <a:sysClr val="windowText" lastClr="000000"/>
              </a:solidFill>
              <a:latin typeface="ＭＳ Ｐゴシック"/>
            </a:rPr>
            <a:t>２７</a:t>
          </a:r>
          <a:r>
            <a:rPr kumimoji="1" lang="ja-JP" altLang="en-US" sz="1300">
              <a:latin typeface="ＭＳ Ｐゴシック"/>
            </a:rPr>
            <a:t>年度においては類似団体平均</a:t>
          </a:r>
          <a:r>
            <a:rPr kumimoji="1" lang="ja-JP" altLang="en-US" sz="1300">
              <a:solidFill>
                <a:sysClr val="windowText" lastClr="000000"/>
              </a:solidFill>
              <a:latin typeface="ＭＳ Ｐゴシック"/>
            </a:rPr>
            <a:t>を１．３</a:t>
          </a:r>
          <a:r>
            <a:rPr kumimoji="1" lang="ja-JP" altLang="en-US" sz="1300">
              <a:latin typeface="ＭＳ Ｐゴシック"/>
            </a:rPr>
            <a:t>ポイント下回った。これは、地方債の繰上償還を重点的に実施してきた結果、繰上償還に伴う公債費としての元金が増大してきた一方で、後年度の公債費負担が減少し平準化が図られたことにより、定時償還額が減少する効果が徐々に現われてきているものと分析している。今後とも可能な限り繰り上げ償還に取り組んで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69850</xdr:rowOff>
    </xdr:to>
    <xdr:cxnSp macro="">
      <xdr:nvCxnSpPr>
        <xdr:cNvPr id="367" name="直線コネクタ 366"/>
        <xdr:cNvCxnSpPr/>
      </xdr:nvCxnSpPr>
      <xdr:spPr>
        <a:xfrm flipV="1">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69850</xdr:rowOff>
    </xdr:to>
    <xdr:cxnSp macro="">
      <xdr:nvCxnSpPr>
        <xdr:cNvPr id="370" name="直線コネクタ 369"/>
        <xdr:cNvCxnSpPr/>
      </xdr:nvCxnSpPr>
      <xdr:spPr>
        <a:xfrm>
          <a:off x="3098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69850</xdr:rowOff>
    </xdr:to>
    <xdr:cxnSp macro="">
      <xdr:nvCxnSpPr>
        <xdr:cNvPr id="373" name="直線コネクタ 372"/>
        <xdr:cNvCxnSpPr/>
      </xdr:nvCxnSpPr>
      <xdr:spPr>
        <a:xfrm>
          <a:off x="2209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88137</xdr:rowOff>
    </xdr:to>
    <xdr:cxnSp macro="">
      <xdr:nvCxnSpPr>
        <xdr:cNvPr id="376" name="直線コネクタ 375"/>
        <xdr:cNvCxnSpPr/>
      </xdr:nvCxnSpPr>
      <xdr:spPr>
        <a:xfrm flipV="1">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8" name="円/楕円 38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9" name="テキスト ボックス 38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1" name="テキスト ボックス 39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2" name="円/楕円 39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3" name="テキスト ボックス 392"/>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4" name="円/楕円 393"/>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5" name="テキスト ボックス 394"/>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公債費を除く経常収支比率は、これまでも類似団体に比較してかなり低い数値で推移してきており、平成</a:t>
          </a:r>
          <a:r>
            <a:rPr kumimoji="1" lang="ja-JP" altLang="en-US" sz="1300">
              <a:solidFill>
                <a:sysClr val="windowText" lastClr="000000"/>
              </a:solidFill>
              <a:latin typeface="ＭＳ Ｐゴシック"/>
            </a:rPr>
            <a:t>２７</a:t>
          </a:r>
          <a:r>
            <a:rPr kumimoji="1" lang="ja-JP" altLang="en-US" sz="1300">
              <a:latin typeface="ＭＳ Ｐゴシック"/>
            </a:rPr>
            <a:t>年度においても良好な状況にあるといえる。今後も良好な状況を維持できるよう、歳入の確保、経費の節減に努めていく。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75</xdr:row>
      <xdr:rowOff>161289</xdr:rowOff>
    </xdr:to>
    <xdr:cxnSp macro="">
      <xdr:nvCxnSpPr>
        <xdr:cNvPr id="428" name="直線コネクタ 427"/>
        <xdr:cNvCxnSpPr/>
      </xdr:nvCxnSpPr>
      <xdr:spPr>
        <a:xfrm flipV="1">
          <a:off x="15671800" y="12970510"/>
          <a:ext cx="8382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75</xdr:row>
      <xdr:rowOff>161289</xdr:rowOff>
    </xdr:to>
    <xdr:cxnSp macro="">
      <xdr:nvCxnSpPr>
        <xdr:cNvPr id="431" name="直線コネクタ 430"/>
        <xdr:cNvCxnSpPr/>
      </xdr:nvCxnSpPr>
      <xdr:spPr>
        <a:xfrm>
          <a:off x="14782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3" name="テキスト ボックス 432"/>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75</xdr:row>
      <xdr:rowOff>138430</xdr:rowOff>
    </xdr:to>
    <xdr:cxnSp macro="">
      <xdr:nvCxnSpPr>
        <xdr:cNvPr id="434" name="直線コネクタ 433"/>
        <xdr:cNvCxnSpPr/>
      </xdr:nvCxnSpPr>
      <xdr:spPr>
        <a:xfrm>
          <a:off x="13893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5" name="フローチャート : 判断 434"/>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6" name="テキスト ボックス 435"/>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75</xdr:row>
      <xdr:rowOff>146050</xdr:rowOff>
    </xdr:to>
    <xdr:cxnSp macro="">
      <xdr:nvCxnSpPr>
        <xdr:cNvPr id="437" name="直線コネクタ 436"/>
        <xdr:cNvCxnSpPr/>
      </xdr:nvCxnSpPr>
      <xdr:spPr>
        <a:xfrm flipV="1">
          <a:off x="13004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8" name="フローチャート :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0" name="フローチャート : 判断 439"/>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1" name="テキスト ボックス 440"/>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60960</xdr:rowOff>
    </xdr:from>
    <xdr:to>
      <xdr:col>24</xdr:col>
      <xdr:colOff>82550</xdr:colOff>
      <xdr:row>75</xdr:row>
      <xdr:rowOff>162561</xdr:rowOff>
    </xdr:to>
    <xdr:sp macro="" textlink="">
      <xdr:nvSpPr>
        <xdr:cNvPr id="447" name="円/楕円 446"/>
        <xdr:cNvSpPr/>
      </xdr:nvSpPr>
      <xdr:spPr>
        <a:xfrm>
          <a:off x="16459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77487</xdr:rowOff>
    </xdr:from>
    <xdr:ext cx="762000" cy="259045"/>
    <xdr:sp macro="" textlink="">
      <xdr:nvSpPr>
        <xdr:cNvPr id="448" name="公債費以外該当値テキスト"/>
        <xdr:cNvSpPr txBox="1"/>
      </xdr:nvSpPr>
      <xdr:spPr>
        <a:xfrm>
          <a:off x="16598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9" name="円/楕円 448"/>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0" name="テキスト ボックス 449"/>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1" name="円/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2" name="テキスト ボックス 45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53" name="円/楕円 452"/>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54" name="テキスト ボックス 453"/>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5" name="円/楕円 454"/>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56" name="テキスト ボックス 455"/>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山形県遊佐町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54778</xdr:rowOff>
    </xdr:from>
    <xdr:to>
      <xdr:col>4</xdr:col>
      <xdr:colOff>1117600</xdr:colOff>
      <xdr:row>18</xdr:row>
      <xdr:rowOff>66368</xdr:rowOff>
    </xdr:to>
    <xdr:cxnSp macro="">
      <xdr:nvCxnSpPr>
        <xdr:cNvPr id="50" name="直線コネクタ 49"/>
        <xdr:cNvCxnSpPr/>
      </xdr:nvCxnSpPr>
      <xdr:spPr bwMode="auto">
        <a:xfrm flipV="1">
          <a:off x="5003800" y="3188503"/>
          <a:ext cx="6477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66368</xdr:rowOff>
    </xdr:from>
    <xdr:to>
      <xdr:col>4</xdr:col>
      <xdr:colOff>469900</xdr:colOff>
      <xdr:row>18</xdr:row>
      <xdr:rowOff>92702</xdr:rowOff>
    </xdr:to>
    <xdr:cxnSp macro="">
      <xdr:nvCxnSpPr>
        <xdr:cNvPr id="53" name="直線コネクタ 52"/>
        <xdr:cNvCxnSpPr/>
      </xdr:nvCxnSpPr>
      <xdr:spPr bwMode="auto">
        <a:xfrm flipV="1">
          <a:off x="4305300" y="3200093"/>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92702</xdr:rowOff>
    </xdr:from>
    <xdr:to>
      <xdr:col>3</xdr:col>
      <xdr:colOff>904875</xdr:colOff>
      <xdr:row>18</xdr:row>
      <xdr:rowOff>111280</xdr:rowOff>
    </xdr:to>
    <xdr:cxnSp macro="">
      <xdr:nvCxnSpPr>
        <xdr:cNvPr id="56" name="直線コネクタ 55"/>
        <xdr:cNvCxnSpPr/>
      </xdr:nvCxnSpPr>
      <xdr:spPr bwMode="auto">
        <a:xfrm flipV="1">
          <a:off x="3606800" y="3226427"/>
          <a:ext cx="698500" cy="1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111280</xdr:rowOff>
    </xdr:from>
    <xdr:to>
      <xdr:col>3</xdr:col>
      <xdr:colOff>206375</xdr:colOff>
      <xdr:row>18</xdr:row>
      <xdr:rowOff>137256</xdr:rowOff>
    </xdr:to>
    <xdr:cxnSp macro="">
      <xdr:nvCxnSpPr>
        <xdr:cNvPr id="59" name="直線コネクタ 58"/>
        <xdr:cNvCxnSpPr/>
      </xdr:nvCxnSpPr>
      <xdr:spPr bwMode="auto">
        <a:xfrm flipV="1">
          <a:off x="2908300" y="3245005"/>
          <a:ext cx="698500" cy="2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139544</xdr:rowOff>
    </xdr:from>
    <xdr:ext cx="762000" cy="259045"/>
    <xdr:sp macro="" textlink="">
      <xdr:nvSpPr>
        <xdr:cNvPr id="61" name="テキスト ボックス 60"/>
        <xdr:cNvSpPr txBox="1"/>
      </xdr:nvSpPr>
      <xdr:spPr>
        <a:xfrm>
          <a:off x="32258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118582</xdr:rowOff>
    </xdr:from>
    <xdr:ext cx="762000" cy="259045"/>
    <xdr:sp macro="" textlink="">
      <xdr:nvSpPr>
        <xdr:cNvPr id="63" name="テキスト ボックス 62"/>
        <xdr:cNvSpPr txBox="1"/>
      </xdr:nvSpPr>
      <xdr:spPr>
        <a:xfrm>
          <a:off x="2527300" y="29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3978</xdr:rowOff>
    </xdr:from>
    <xdr:to>
      <xdr:col>5</xdr:col>
      <xdr:colOff>34925</xdr:colOff>
      <xdr:row>18</xdr:row>
      <xdr:rowOff>105578</xdr:rowOff>
    </xdr:to>
    <xdr:sp macro="" textlink="">
      <xdr:nvSpPr>
        <xdr:cNvPr id="69" name="円/楕円 68"/>
        <xdr:cNvSpPr/>
      </xdr:nvSpPr>
      <xdr:spPr bwMode="auto">
        <a:xfrm>
          <a:off x="5600700" y="31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147505</xdr:rowOff>
    </xdr:from>
    <xdr:ext cx="762000" cy="259045"/>
    <xdr:sp macro="" textlink="">
      <xdr:nvSpPr>
        <xdr:cNvPr id="70" name="人口1人当たり決算額の推移該当値テキスト130"/>
        <xdr:cNvSpPr txBox="1"/>
      </xdr:nvSpPr>
      <xdr:spPr>
        <a:xfrm>
          <a:off x="5740400" y="31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15568</xdr:rowOff>
    </xdr:from>
    <xdr:to>
      <xdr:col>4</xdr:col>
      <xdr:colOff>520700</xdr:colOff>
      <xdr:row>18</xdr:row>
      <xdr:rowOff>117168</xdr:rowOff>
    </xdr:to>
    <xdr:sp macro="" textlink="">
      <xdr:nvSpPr>
        <xdr:cNvPr id="71" name="円/楕円 70"/>
        <xdr:cNvSpPr/>
      </xdr:nvSpPr>
      <xdr:spPr bwMode="auto">
        <a:xfrm>
          <a:off x="4953000" y="314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127345</xdr:rowOff>
    </xdr:from>
    <xdr:ext cx="736600" cy="259045"/>
    <xdr:sp macro="" textlink="">
      <xdr:nvSpPr>
        <xdr:cNvPr id="72" name="テキスト ボックス 71"/>
        <xdr:cNvSpPr txBox="1"/>
      </xdr:nvSpPr>
      <xdr:spPr>
        <a:xfrm>
          <a:off x="4622800" y="2918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41902</xdr:rowOff>
    </xdr:from>
    <xdr:to>
      <xdr:col>3</xdr:col>
      <xdr:colOff>955675</xdr:colOff>
      <xdr:row>18</xdr:row>
      <xdr:rowOff>143502</xdr:rowOff>
    </xdr:to>
    <xdr:sp macro="" textlink="">
      <xdr:nvSpPr>
        <xdr:cNvPr id="73" name="円/楕円 72"/>
        <xdr:cNvSpPr/>
      </xdr:nvSpPr>
      <xdr:spPr bwMode="auto">
        <a:xfrm>
          <a:off x="4254500" y="317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153679</xdr:rowOff>
    </xdr:from>
    <xdr:ext cx="762000" cy="259045"/>
    <xdr:sp macro="" textlink="">
      <xdr:nvSpPr>
        <xdr:cNvPr id="74" name="テキスト ボックス 73"/>
        <xdr:cNvSpPr txBox="1"/>
      </xdr:nvSpPr>
      <xdr:spPr>
        <a:xfrm>
          <a:off x="3924300" y="29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60480</xdr:rowOff>
    </xdr:from>
    <xdr:to>
      <xdr:col>3</xdr:col>
      <xdr:colOff>257175</xdr:colOff>
      <xdr:row>18</xdr:row>
      <xdr:rowOff>162080</xdr:rowOff>
    </xdr:to>
    <xdr:sp macro="" textlink="">
      <xdr:nvSpPr>
        <xdr:cNvPr id="75" name="円/楕円 74"/>
        <xdr:cNvSpPr/>
      </xdr:nvSpPr>
      <xdr:spPr bwMode="auto">
        <a:xfrm>
          <a:off x="3556000" y="319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146857</xdr:rowOff>
    </xdr:from>
    <xdr:ext cx="762000" cy="259045"/>
    <xdr:sp macro="" textlink="">
      <xdr:nvSpPr>
        <xdr:cNvPr id="76" name="テキスト ボックス 75"/>
        <xdr:cNvSpPr txBox="1"/>
      </xdr:nvSpPr>
      <xdr:spPr>
        <a:xfrm>
          <a:off x="3225800" y="328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86457</xdr:rowOff>
    </xdr:from>
    <xdr:to>
      <xdr:col>2</xdr:col>
      <xdr:colOff>692150</xdr:colOff>
      <xdr:row>19</xdr:row>
      <xdr:rowOff>16607</xdr:rowOff>
    </xdr:to>
    <xdr:sp macro="" textlink="">
      <xdr:nvSpPr>
        <xdr:cNvPr id="77" name="円/楕円 76"/>
        <xdr:cNvSpPr/>
      </xdr:nvSpPr>
      <xdr:spPr bwMode="auto">
        <a:xfrm>
          <a:off x="2857500" y="322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1383</xdr:rowOff>
    </xdr:from>
    <xdr:ext cx="762000" cy="259045"/>
    <xdr:sp macro="" textlink="">
      <xdr:nvSpPr>
        <xdr:cNvPr id="78" name="テキスト ボックス 77"/>
        <xdr:cNvSpPr txBox="1"/>
      </xdr:nvSpPr>
      <xdr:spPr>
        <a:xfrm>
          <a:off x="2527300" y="330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336717</xdr:rowOff>
    </xdr:from>
    <xdr:to>
      <xdr:col>4</xdr:col>
      <xdr:colOff>1117600</xdr:colOff>
      <xdr:row>36</xdr:row>
      <xdr:rowOff>32040</xdr:rowOff>
    </xdr:to>
    <xdr:cxnSp macro="">
      <xdr:nvCxnSpPr>
        <xdr:cNvPr id="110" name="直線コネクタ 109"/>
        <xdr:cNvCxnSpPr/>
      </xdr:nvCxnSpPr>
      <xdr:spPr bwMode="auto">
        <a:xfrm>
          <a:off x="5003800" y="6947067"/>
          <a:ext cx="647700" cy="3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320464</xdr:rowOff>
    </xdr:from>
    <xdr:to>
      <xdr:col>4</xdr:col>
      <xdr:colOff>469900</xdr:colOff>
      <xdr:row>35</xdr:row>
      <xdr:rowOff>336717</xdr:rowOff>
    </xdr:to>
    <xdr:cxnSp macro="">
      <xdr:nvCxnSpPr>
        <xdr:cNvPr id="113" name="直線コネクタ 112"/>
        <xdr:cNvCxnSpPr/>
      </xdr:nvCxnSpPr>
      <xdr:spPr bwMode="auto">
        <a:xfrm>
          <a:off x="4305300" y="6930814"/>
          <a:ext cx="6985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306931</xdr:rowOff>
    </xdr:from>
    <xdr:to>
      <xdr:col>3</xdr:col>
      <xdr:colOff>904875</xdr:colOff>
      <xdr:row>35</xdr:row>
      <xdr:rowOff>320464</xdr:rowOff>
    </xdr:to>
    <xdr:cxnSp macro="">
      <xdr:nvCxnSpPr>
        <xdr:cNvPr id="116" name="直線コネクタ 115"/>
        <xdr:cNvCxnSpPr/>
      </xdr:nvCxnSpPr>
      <xdr:spPr bwMode="auto">
        <a:xfrm>
          <a:off x="3606800" y="6917281"/>
          <a:ext cx="698500" cy="1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18" name="テキスト ボックス 117"/>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306931</xdr:rowOff>
    </xdr:from>
    <xdr:to>
      <xdr:col>3</xdr:col>
      <xdr:colOff>206375</xdr:colOff>
      <xdr:row>35</xdr:row>
      <xdr:rowOff>318018</xdr:rowOff>
    </xdr:to>
    <xdr:cxnSp macro="">
      <xdr:nvCxnSpPr>
        <xdr:cNvPr id="119" name="直線コネクタ 118"/>
        <xdr:cNvCxnSpPr/>
      </xdr:nvCxnSpPr>
      <xdr:spPr bwMode="auto">
        <a:xfrm flipV="1">
          <a:off x="2908300" y="6917281"/>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1" name="テキスト ボックス 120"/>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3" name="テキスト ボックス 122"/>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324140</xdr:rowOff>
    </xdr:from>
    <xdr:to>
      <xdr:col>5</xdr:col>
      <xdr:colOff>34925</xdr:colOff>
      <xdr:row>36</xdr:row>
      <xdr:rowOff>82840</xdr:rowOff>
    </xdr:to>
    <xdr:sp macro="" textlink="">
      <xdr:nvSpPr>
        <xdr:cNvPr id="129" name="円/楕円 128"/>
        <xdr:cNvSpPr/>
      </xdr:nvSpPr>
      <xdr:spPr bwMode="auto">
        <a:xfrm>
          <a:off x="5600700" y="693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296217</xdr:rowOff>
    </xdr:from>
    <xdr:ext cx="762000" cy="259045"/>
    <xdr:sp macro="" textlink="">
      <xdr:nvSpPr>
        <xdr:cNvPr id="130" name="人口1人当たり決算額の推移該当値テキスト445"/>
        <xdr:cNvSpPr txBox="1"/>
      </xdr:nvSpPr>
      <xdr:spPr>
        <a:xfrm>
          <a:off x="5740400" y="69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285917</xdr:rowOff>
    </xdr:from>
    <xdr:to>
      <xdr:col>4</xdr:col>
      <xdr:colOff>520700</xdr:colOff>
      <xdr:row>36</xdr:row>
      <xdr:rowOff>44617</xdr:rowOff>
    </xdr:to>
    <xdr:sp macro="" textlink="">
      <xdr:nvSpPr>
        <xdr:cNvPr id="131" name="円/楕円 130"/>
        <xdr:cNvSpPr/>
      </xdr:nvSpPr>
      <xdr:spPr bwMode="auto">
        <a:xfrm>
          <a:off x="4953000" y="689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54794</xdr:rowOff>
    </xdr:from>
    <xdr:ext cx="736600" cy="259045"/>
    <xdr:sp macro="" textlink="">
      <xdr:nvSpPr>
        <xdr:cNvPr id="132" name="テキスト ボックス 131"/>
        <xdr:cNvSpPr txBox="1"/>
      </xdr:nvSpPr>
      <xdr:spPr>
        <a:xfrm>
          <a:off x="4622800" y="666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269664</xdr:rowOff>
    </xdr:from>
    <xdr:to>
      <xdr:col>3</xdr:col>
      <xdr:colOff>955675</xdr:colOff>
      <xdr:row>36</xdr:row>
      <xdr:rowOff>28364</xdr:rowOff>
    </xdr:to>
    <xdr:sp macro="" textlink="">
      <xdr:nvSpPr>
        <xdr:cNvPr id="133" name="円/楕円 132"/>
        <xdr:cNvSpPr/>
      </xdr:nvSpPr>
      <xdr:spPr bwMode="auto">
        <a:xfrm>
          <a:off x="4254500" y="688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13141</xdr:rowOff>
    </xdr:from>
    <xdr:ext cx="762000" cy="259045"/>
    <xdr:sp macro="" textlink="">
      <xdr:nvSpPr>
        <xdr:cNvPr id="134" name="テキスト ボックス 133"/>
        <xdr:cNvSpPr txBox="1"/>
      </xdr:nvSpPr>
      <xdr:spPr>
        <a:xfrm>
          <a:off x="3924300" y="69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256131</xdr:rowOff>
    </xdr:from>
    <xdr:to>
      <xdr:col>3</xdr:col>
      <xdr:colOff>257175</xdr:colOff>
      <xdr:row>36</xdr:row>
      <xdr:rowOff>14831</xdr:rowOff>
    </xdr:to>
    <xdr:sp macro="" textlink="">
      <xdr:nvSpPr>
        <xdr:cNvPr id="135" name="円/楕円 134"/>
        <xdr:cNvSpPr/>
      </xdr:nvSpPr>
      <xdr:spPr bwMode="auto">
        <a:xfrm>
          <a:off x="3556000" y="686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342508</xdr:rowOff>
    </xdr:from>
    <xdr:ext cx="762000" cy="259045"/>
    <xdr:sp macro="" textlink="">
      <xdr:nvSpPr>
        <xdr:cNvPr id="136" name="テキスト ボックス 135"/>
        <xdr:cNvSpPr txBox="1"/>
      </xdr:nvSpPr>
      <xdr:spPr>
        <a:xfrm>
          <a:off x="3225800" y="695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267218</xdr:rowOff>
    </xdr:from>
    <xdr:to>
      <xdr:col>2</xdr:col>
      <xdr:colOff>692150</xdr:colOff>
      <xdr:row>36</xdr:row>
      <xdr:rowOff>25918</xdr:rowOff>
    </xdr:to>
    <xdr:sp macro="" textlink="">
      <xdr:nvSpPr>
        <xdr:cNvPr id="137" name="円/楕円 136"/>
        <xdr:cNvSpPr/>
      </xdr:nvSpPr>
      <xdr:spPr bwMode="auto">
        <a:xfrm>
          <a:off x="2857500" y="687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10695</xdr:rowOff>
    </xdr:from>
    <xdr:ext cx="762000" cy="259045"/>
    <xdr:sp macro="" textlink="">
      <xdr:nvSpPr>
        <xdr:cNvPr id="138" name="テキスト ボックス 137"/>
        <xdr:cNvSpPr txBox="1"/>
      </xdr:nvSpPr>
      <xdr:spPr>
        <a:xfrm>
          <a:off x="2527300" y="696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15407</xdr:rowOff>
    </xdr:from>
    <xdr:to>
      <xdr:col>6</xdr:col>
      <xdr:colOff>511175</xdr:colOff>
      <xdr:row>36</xdr:row>
      <xdr:rowOff>18912</xdr:rowOff>
    </xdr:to>
    <xdr:cxnSp macro="">
      <xdr:nvCxnSpPr>
        <xdr:cNvPr id="63" name="直線コネクタ 62"/>
        <xdr:cNvCxnSpPr/>
      </xdr:nvCxnSpPr>
      <xdr:spPr>
        <a:xfrm>
          <a:off x="3797300" y="6187607"/>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15407</xdr:rowOff>
    </xdr:from>
    <xdr:to>
      <xdr:col>5</xdr:col>
      <xdr:colOff>358775</xdr:colOff>
      <xdr:row>36</xdr:row>
      <xdr:rowOff>74429</xdr:rowOff>
    </xdr:to>
    <xdr:cxnSp macro="">
      <xdr:nvCxnSpPr>
        <xdr:cNvPr id="66" name="直線コネクタ 65"/>
        <xdr:cNvCxnSpPr/>
      </xdr:nvCxnSpPr>
      <xdr:spPr>
        <a:xfrm flipV="1">
          <a:off x="2908300" y="6187607"/>
          <a:ext cx="889000" cy="5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134829</xdr:rowOff>
    </xdr:from>
    <xdr:ext cx="534377" cy="259045"/>
    <xdr:sp macro="" textlink="">
      <xdr:nvSpPr>
        <xdr:cNvPr id="68" name="テキスト ボックス 67"/>
        <xdr:cNvSpPr txBox="1"/>
      </xdr:nvSpPr>
      <xdr:spPr>
        <a:xfrm>
          <a:off x="3530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74429</xdr:rowOff>
    </xdr:from>
    <xdr:to>
      <xdr:col>4</xdr:col>
      <xdr:colOff>155575</xdr:colOff>
      <xdr:row>36</xdr:row>
      <xdr:rowOff>74571</xdr:rowOff>
    </xdr:to>
    <xdr:cxnSp macro="">
      <xdr:nvCxnSpPr>
        <xdr:cNvPr id="69" name="直線コネクタ 68"/>
        <xdr:cNvCxnSpPr/>
      </xdr:nvCxnSpPr>
      <xdr:spPr>
        <a:xfrm flipV="1">
          <a:off x="2019300" y="6246629"/>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143712</xdr:rowOff>
    </xdr:from>
    <xdr:ext cx="534377" cy="259045"/>
    <xdr:sp macro="" textlink="">
      <xdr:nvSpPr>
        <xdr:cNvPr id="71" name="テキスト ボックス 70"/>
        <xdr:cNvSpPr txBox="1"/>
      </xdr:nvSpPr>
      <xdr:spPr>
        <a:xfrm>
          <a:off x="2641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74571</xdr:rowOff>
    </xdr:from>
    <xdr:to>
      <xdr:col>2</xdr:col>
      <xdr:colOff>638175</xdr:colOff>
      <xdr:row>36</xdr:row>
      <xdr:rowOff>112268</xdr:rowOff>
    </xdr:to>
    <xdr:cxnSp macro="">
      <xdr:nvCxnSpPr>
        <xdr:cNvPr id="72" name="直線コネクタ 71"/>
        <xdr:cNvCxnSpPr/>
      </xdr:nvCxnSpPr>
      <xdr:spPr>
        <a:xfrm flipV="1">
          <a:off x="1130300" y="6246771"/>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121374</xdr:rowOff>
    </xdr:from>
    <xdr:ext cx="534377" cy="259045"/>
    <xdr:sp macro="" textlink="">
      <xdr:nvSpPr>
        <xdr:cNvPr id="74" name="テキスト ボックス 73"/>
        <xdr:cNvSpPr txBox="1"/>
      </xdr:nvSpPr>
      <xdr:spPr>
        <a:xfrm>
          <a:off x="1752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122119</xdr:rowOff>
    </xdr:from>
    <xdr:ext cx="534377" cy="259045"/>
    <xdr:sp macro="" textlink="">
      <xdr:nvSpPr>
        <xdr:cNvPr id="76" name="テキスト ボックス 75"/>
        <xdr:cNvSpPr txBox="1"/>
      </xdr:nvSpPr>
      <xdr:spPr>
        <a:xfrm>
          <a:off x="863111" y="59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139562</xdr:rowOff>
    </xdr:from>
    <xdr:to>
      <xdr:col>6</xdr:col>
      <xdr:colOff>561975</xdr:colOff>
      <xdr:row>36</xdr:row>
      <xdr:rowOff>69712</xdr:rowOff>
    </xdr:to>
    <xdr:sp macro="" textlink="">
      <xdr:nvSpPr>
        <xdr:cNvPr id="82" name="円/楕円 81"/>
        <xdr:cNvSpPr/>
      </xdr:nvSpPr>
      <xdr:spPr>
        <a:xfrm>
          <a:off x="4584700" y="614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162439</xdr:rowOff>
    </xdr:from>
    <xdr:ext cx="534377" cy="259045"/>
    <xdr:sp macro="" textlink="">
      <xdr:nvSpPr>
        <xdr:cNvPr id="83" name="人件費該当値テキスト"/>
        <xdr:cNvSpPr txBox="1"/>
      </xdr:nvSpPr>
      <xdr:spPr>
        <a:xfrm>
          <a:off x="4686300" y="59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136057</xdr:rowOff>
    </xdr:from>
    <xdr:to>
      <xdr:col>5</xdr:col>
      <xdr:colOff>409575</xdr:colOff>
      <xdr:row>36</xdr:row>
      <xdr:rowOff>66207</xdr:rowOff>
    </xdr:to>
    <xdr:sp macro="" textlink="">
      <xdr:nvSpPr>
        <xdr:cNvPr id="84" name="円/楕円 83"/>
        <xdr:cNvSpPr/>
      </xdr:nvSpPr>
      <xdr:spPr>
        <a:xfrm>
          <a:off x="3746500" y="61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82734</xdr:rowOff>
    </xdr:from>
    <xdr:ext cx="534377" cy="259045"/>
    <xdr:sp macro="" textlink="">
      <xdr:nvSpPr>
        <xdr:cNvPr id="85" name="テキスト ボックス 84"/>
        <xdr:cNvSpPr txBox="1"/>
      </xdr:nvSpPr>
      <xdr:spPr>
        <a:xfrm>
          <a:off x="3530111" y="5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23629</xdr:rowOff>
    </xdr:from>
    <xdr:to>
      <xdr:col>4</xdr:col>
      <xdr:colOff>206375</xdr:colOff>
      <xdr:row>36</xdr:row>
      <xdr:rowOff>125229</xdr:rowOff>
    </xdr:to>
    <xdr:sp macro="" textlink="">
      <xdr:nvSpPr>
        <xdr:cNvPr id="86" name="円/楕円 85"/>
        <xdr:cNvSpPr/>
      </xdr:nvSpPr>
      <xdr:spPr>
        <a:xfrm>
          <a:off x="2857500" y="61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141756</xdr:rowOff>
    </xdr:from>
    <xdr:ext cx="534377" cy="259045"/>
    <xdr:sp macro="" textlink="">
      <xdr:nvSpPr>
        <xdr:cNvPr id="87" name="テキスト ボックス 86"/>
        <xdr:cNvSpPr txBox="1"/>
      </xdr:nvSpPr>
      <xdr:spPr>
        <a:xfrm>
          <a:off x="2641111" y="59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23771</xdr:rowOff>
    </xdr:from>
    <xdr:to>
      <xdr:col>3</xdr:col>
      <xdr:colOff>3175</xdr:colOff>
      <xdr:row>36</xdr:row>
      <xdr:rowOff>125371</xdr:rowOff>
    </xdr:to>
    <xdr:sp macro="" textlink="">
      <xdr:nvSpPr>
        <xdr:cNvPr id="88" name="円/楕円 87"/>
        <xdr:cNvSpPr/>
      </xdr:nvSpPr>
      <xdr:spPr>
        <a:xfrm>
          <a:off x="1968500" y="61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141898</xdr:rowOff>
    </xdr:from>
    <xdr:ext cx="534377" cy="259045"/>
    <xdr:sp macro="" textlink="">
      <xdr:nvSpPr>
        <xdr:cNvPr id="89" name="テキスト ボックス 88"/>
        <xdr:cNvSpPr txBox="1"/>
      </xdr:nvSpPr>
      <xdr:spPr>
        <a:xfrm>
          <a:off x="1752111" y="59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61468</xdr:rowOff>
    </xdr:from>
    <xdr:to>
      <xdr:col>1</xdr:col>
      <xdr:colOff>485775</xdr:colOff>
      <xdr:row>36</xdr:row>
      <xdr:rowOff>163068</xdr:rowOff>
    </xdr:to>
    <xdr:sp macro="" textlink="">
      <xdr:nvSpPr>
        <xdr:cNvPr id="90" name="円/楕円 89"/>
        <xdr:cNvSpPr/>
      </xdr:nvSpPr>
      <xdr:spPr>
        <a:xfrm>
          <a:off x="107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154195</xdr:rowOff>
    </xdr:from>
    <xdr:ext cx="534377" cy="259045"/>
    <xdr:sp macro="" textlink="">
      <xdr:nvSpPr>
        <xdr:cNvPr id="91" name="テキスト ボックス 90"/>
        <xdr:cNvSpPr txBox="1"/>
      </xdr:nvSpPr>
      <xdr:spPr>
        <a:xfrm>
          <a:off x="863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102034</xdr:rowOff>
    </xdr:from>
    <xdr:to>
      <xdr:col>6</xdr:col>
      <xdr:colOff>511175</xdr:colOff>
      <xdr:row>58</xdr:row>
      <xdr:rowOff>112154</xdr:rowOff>
    </xdr:to>
    <xdr:cxnSp macro="">
      <xdr:nvCxnSpPr>
        <xdr:cNvPr id="120" name="直線コネクタ 119"/>
        <xdr:cNvCxnSpPr/>
      </xdr:nvCxnSpPr>
      <xdr:spPr>
        <a:xfrm flipV="1">
          <a:off x="3797300" y="10046134"/>
          <a:ext cx="8382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112154</xdr:rowOff>
    </xdr:from>
    <xdr:to>
      <xdr:col>5</xdr:col>
      <xdr:colOff>358775</xdr:colOff>
      <xdr:row>58</xdr:row>
      <xdr:rowOff>117515</xdr:rowOff>
    </xdr:to>
    <xdr:cxnSp macro="">
      <xdr:nvCxnSpPr>
        <xdr:cNvPr id="123" name="直線コネクタ 122"/>
        <xdr:cNvCxnSpPr/>
      </xdr:nvCxnSpPr>
      <xdr:spPr>
        <a:xfrm flipV="1">
          <a:off x="2908300" y="10056254"/>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148557</xdr:rowOff>
    </xdr:from>
    <xdr:ext cx="534377" cy="259045"/>
    <xdr:sp macro="" textlink="">
      <xdr:nvSpPr>
        <xdr:cNvPr id="125" name="テキスト ボックス 124"/>
        <xdr:cNvSpPr txBox="1"/>
      </xdr:nvSpPr>
      <xdr:spPr>
        <a:xfrm>
          <a:off x="3530111" y="97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117515</xdr:rowOff>
    </xdr:from>
    <xdr:to>
      <xdr:col>4</xdr:col>
      <xdr:colOff>155575</xdr:colOff>
      <xdr:row>58</xdr:row>
      <xdr:rowOff>119735</xdr:rowOff>
    </xdr:to>
    <xdr:cxnSp macro="">
      <xdr:nvCxnSpPr>
        <xdr:cNvPr id="126" name="直線コネクタ 125"/>
        <xdr:cNvCxnSpPr/>
      </xdr:nvCxnSpPr>
      <xdr:spPr>
        <a:xfrm flipV="1">
          <a:off x="2019300" y="10061615"/>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164347</xdr:rowOff>
    </xdr:from>
    <xdr:ext cx="534377" cy="259045"/>
    <xdr:sp macro="" textlink="">
      <xdr:nvSpPr>
        <xdr:cNvPr id="128" name="テキスト ボックス 127"/>
        <xdr:cNvSpPr txBox="1"/>
      </xdr:nvSpPr>
      <xdr:spPr>
        <a:xfrm>
          <a:off x="2641111" y="97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119735</xdr:rowOff>
    </xdr:from>
    <xdr:to>
      <xdr:col>2</xdr:col>
      <xdr:colOff>638175</xdr:colOff>
      <xdr:row>58</xdr:row>
      <xdr:rowOff>120122</xdr:rowOff>
    </xdr:to>
    <xdr:cxnSp macro="">
      <xdr:nvCxnSpPr>
        <xdr:cNvPr id="129" name="直線コネクタ 128"/>
        <xdr:cNvCxnSpPr/>
      </xdr:nvCxnSpPr>
      <xdr:spPr>
        <a:xfrm flipV="1">
          <a:off x="1130300" y="10063835"/>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162511</xdr:rowOff>
    </xdr:from>
    <xdr:ext cx="534377" cy="259045"/>
    <xdr:sp macro="" textlink="">
      <xdr:nvSpPr>
        <xdr:cNvPr id="131" name="テキスト ボックス 130"/>
        <xdr:cNvSpPr txBox="1"/>
      </xdr:nvSpPr>
      <xdr:spPr>
        <a:xfrm>
          <a:off x="1752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151347</xdr:rowOff>
    </xdr:from>
    <xdr:ext cx="534377" cy="259045"/>
    <xdr:sp macro="" textlink="">
      <xdr:nvSpPr>
        <xdr:cNvPr id="133" name="テキスト ボックス 132"/>
        <xdr:cNvSpPr txBox="1"/>
      </xdr:nvSpPr>
      <xdr:spPr>
        <a:xfrm>
          <a:off x="863111" y="97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51234</xdr:rowOff>
    </xdr:from>
    <xdr:to>
      <xdr:col>6</xdr:col>
      <xdr:colOff>561975</xdr:colOff>
      <xdr:row>58</xdr:row>
      <xdr:rowOff>152834</xdr:rowOff>
    </xdr:to>
    <xdr:sp macro="" textlink="">
      <xdr:nvSpPr>
        <xdr:cNvPr id="139" name="円/楕円 138"/>
        <xdr:cNvSpPr/>
      </xdr:nvSpPr>
      <xdr:spPr>
        <a:xfrm>
          <a:off x="4584700" y="99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61354</xdr:rowOff>
    </xdr:from>
    <xdr:to>
      <xdr:col>5</xdr:col>
      <xdr:colOff>409575</xdr:colOff>
      <xdr:row>58</xdr:row>
      <xdr:rowOff>162954</xdr:rowOff>
    </xdr:to>
    <xdr:sp macro="" textlink="">
      <xdr:nvSpPr>
        <xdr:cNvPr id="141" name="円/楕円 140"/>
        <xdr:cNvSpPr/>
      </xdr:nvSpPr>
      <xdr:spPr>
        <a:xfrm>
          <a:off x="3746500" y="100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154081</xdr:rowOff>
    </xdr:from>
    <xdr:ext cx="534377" cy="259045"/>
    <xdr:sp macro="" textlink="">
      <xdr:nvSpPr>
        <xdr:cNvPr id="142" name="テキスト ボックス 141"/>
        <xdr:cNvSpPr txBox="1"/>
      </xdr:nvSpPr>
      <xdr:spPr>
        <a:xfrm>
          <a:off x="3530111" y="100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66715</xdr:rowOff>
    </xdr:from>
    <xdr:to>
      <xdr:col>4</xdr:col>
      <xdr:colOff>206375</xdr:colOff>
      <xdr:row>58</xdr:row>
      <xdr:rowOff>168315</xdr:rowOff>
    </xdr:to>
    <xdr:sp macro="" textlink="">
      <xdr:nvSpPr>
        <xdr:cNvPr id="143" name="円/楕円 142"/>
        <xdr:cNvSpPr/>
      </xdr:nvSpPr>
      <xdr:spPr>
        <a:xfrm>
          <a:off x="2857500" y="100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44" name="テキスト ボックス 143"/>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68935</xdr:rowOff>
    </xdr:from>
    <xdr:to>
      <xdr:col>3</xdr:col>
      <xdr:colOff>3175</xdr:colOff>
      <xdr:row>58</xdr:row>
      <xdr:rowOff>170535</xdr:rowOff>
    </xdr:to>
    <xdr:sp macro="" textlink="">
      <xdr:nvSpPr>
        <xdr:cNvPr id="145" name="円/楕円 144"/>
        <xdr:cNvSpPr/>
      </xdr:nvSpPr>
      <xdr:spPr>
        <a:xfrm>
          <a:off x="1968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161662</xdr:rowOff>
    </xdr:from>
    <xdr:ext cx="534377" cy="259045"/>
    <xdr:sp macro="" textlink="">
      <xdr:nvSpPr>
        <xdr:cNvPr id="146" name="テキスト ボックス 145"/>
        <xdr:cNvSpPr txBox="1"/>
      </xdr:nvSpPr>
      <xdr:spPr>
        <a:xfrm>
          <a:off x="1752111" y="1010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69322</xdr:rowOff>
    </xdr:from>
    <xdr:to>
      <xdr:col>1</xdr:col>
      <xdr:colOff>485775</xdr:colOff>
      <xdr:row>58</xdr:row>
      <xdr:rowOff>170922</xdr:rowOff>
    </xdr:to>
    <xdr:sp macro="" textlink="">
      <xdr:nvSpPr>
        <xdr:cNvPr id="147" name="円/楕円 146"/>
        <xdr:cNvSpPr/>
      </xdr:nvSpPr>
      <xdr:spPr>
        <a:xfrm>
          <a:off x="1079500" y="100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162049</xdr:rowOff>
    </xdr:from>
    <xdr:ext cx="534377" cy="259045"/>
    <xdr:sp macro="" textlink="">
      <xdr:nvSpPr>
        <xdr:cNvPr id="148" name="テキスト ボックス 147"/>
        <xdr:cNvSpPr txBox="1"/>
      </xdr:nvSpPr>
      <xdr:spPr>
        <a:xfrm>
          <a:off x="863111" y="101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74974</xdr:rowOff>
    </xdr:from>
    <xdr:to>
      <xdr:col>6</xdr:col>
      <xdr:colOff>511175</xdr:colOff>
      <xdr:row>78</xdr:row>
      <xdr:rowOff>84607</xdr:rowOff>
    </xdr:to>
    <xdr:cxnSp macro="">
      <xdr:nvCxnSpPr>
        <xdr:cNvPr id="179" name="直線コネクタ 178"/>
        <xdr:cNvCxnSpPr/>
      </xdr:nvCxnSpPr>
      <xdr:spPr>
        <a:xfrm>
          <a:off x="3797300" y="13448074"/>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74974</xdr:rowOff>
    </xdr:from>
    <xdr:to>
      <xdr:col>5</xdr:col>
      <xdr:colOff>358775</xdr:colOff>
      <xdr:row>78</xdr:row>
      <xdr:rowOff>91336</xdr:rowOff>
    </xdr:to>
    <xdr:cxnSp macro="">
      <xdr:nvCxnSpPr>
        <xdr:cNvPr id="182" name="直線コネクタ 181"/>
        <xdr:cNvCxnSpPr/>
      </xdr:nvCxnSpPr>
      <xdr:spPr>
        <a:xfrm flipV="1">
          <a:off x="2908300" y="13448074"/>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148317</xdr:rowOff>
    </xdr:from>
    <xdr:ext cx="469744" cy="259045"/>
    <xdr:sp macro="" textlink="">
      <xdr:nvSpPr>
        <xdr:cNvPr id="184" name="テキスト ボックス 183"/>
        <xdr:cNvSpPr txBox="1"/>
      </xdr:nvSpPr>
      <xdr:spPr>
        <a:xfrm>
          <a:off x="3562427"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10965</xdr:rowOff>
    </xdr:from>
    <xdr:to>
      <xdr:col>4</xdr:col>
      <xdr:colOff>155575</xdr:colOff>
      <xdr:row>78</xdr:row>
      <xdr:rowOff>91336</xdr:rowOff>
    </xdr:to>
    <xdr:cxnSp macro="">
      <xdr:nvCxnSpPr>
        <xdr:cNvPr id="185" name="直線コネクタ 184"/>
        <xdr:cNvCxnSpPr/>
      </xdr:nvCxnSpPr>
      <xdr:spPr>
        <a:xfrm>
          <a:off x="2019300" y="13384065"/>
          <a:ext cx="889000" cy="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167160</xdr:rowOff>
    </xdr:from>
    <xdr:ext cx="469744" cy="259045"/>
    <xdr:sp macro="" textlink="">
      <xdr:nvSpPr>
        <xdr:cNvPr id="187" name="テキスト ボックス 186"/>
        <xdr:cNvSpPr txBox="1"/>
      </xdr:nvSpPr>
      <xdr:spPr>
        <a:xfrm>
          <a:off x="2673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10965</xdr:rowOff>
    </xdr:from>
    <xdr:to>
      <xdr:col>2</xdr:col>
      <xdr:colOff>638175</xdr:colOff>
      <xdr:row>78</xdr:row>
      <xdr:rowOff>13447</xdr:rowOff>
    </xdr:to>
    <xdr:cxnSp macro="">
      <xdr:nvCxnSpPr>
        <xdr:cNvPr id="188" name="直線コネクタ 187"/>
        <xdr:cNvCxnSpPr/>
      </xdr:nvCxnSpPr>
      <xdr:spPr>
        <a:xfrm flipV="1">
          <a:off x="1130300" y="1338406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804</xdr:rowOff>
    </xdr:from>
    <xdr:ext cx="469744" cy="259045"/>
    <xdr:sp macro="" textlink="">
      <xdr:nvSpPr>
        <xdr:cNvPr id="190" name="テキスト ボックス 189"/>
        <xdr:cNvSpPr txBox="1"/>
      </xdr:nvSpPr>
      <xdr:spPr>
        <a:xfrm>
          <a:off x="1784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1816</xdr:rowOff>
    </xdr:from>
    <xdr:ext cx="469744" cy="259045"/>
    <xdr:sp macro="" textlink="">
      <xdr:nvSpPr>
        <xdr:cNvPr id="192" name="テキスト ボックス 191"/>
        <xdr:cNvSpPr txBox="1"/>
      </xdr:nvSpPr>
      <xdr:spPr>
        <a:xfrm>
          <a:off x="895427"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33807</xdr:rowOff>
    </xdr:from>
    <xdr:to>
      <xdr:col>6</xdr:col>
      <xdr:colOff>561975</xdr:colOff>
      <xdr:row>78</xdr:row>
      <xdr:rowOff>135407</xdr:rowOff>
    </xdr:to>
    <xdr:sp macro="" textlink="">
      <xdr:nvSpPr>
        <xdr:cNvPr id="198" name="円/楕円 197"/>
        <xdr:cNvSpPr/>
      </xdr:nvSpPr>
      <xdr:spPr>
        <a:xfrm>
          <a:off x="45847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56684</xdr:rowOff>
    </xdr:from>
    <xdr:ext cx="469744" cy="259045"/>
    <xdr:sp macro="" textlink="">
      <xdr:nvSpPr>
        <xdr:cNvPr id="199" name="維持補修費該当値テキスト"/>
        <xdr:cNvSpPr txBox="1"/>
      </xdr:nvSpPr>
      <xdr:spPr>
        <a:xfrm>
          <a:off x="4686300" y="132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24174</xdr:rowOff>
    </xdr:from>
    <xdr:to>
      <xdr:col>5</xdr:col>
      <xdr:colOff>409575</xdr:colOff>
      <xdr:row>78</xdr:row>
      <xdr:rowOff>125774</xdr:rowOff>
    </xdr:to>
    <xdr:sp macro="" textlink="">
      <xdr:nvSpPr>
        <xdr:cNvPr id="200" name="円/楕円 199"/>
        <xdr:cNvSpPr/>
      </xdr:nvSpPr>
      <xdr:spPr>
        <a:xfrm>
          <a:off x="3746500" y="13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142301</xdr:rowOff>
    </xdr:from>
    <xdr:ext cx="469744" cy="259045"/>
    <xdr:sp macro="" textlink="">
      <xdr:nvSpPr>
        <xdr:cNvPr id="201" name="テキスト ボックス 200"/>
        <xdr:cNvSpPr txBox="1"/>
      </xdr:nvSpPr>
      <xdr:spPr>
        <a:xfrm>
          <a:off x="3562427" y="131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40536</xdr:rowOff>
    </xdr:from>
    <xdr:to>
      <xdr:col>4</xdr:col>
      <xdr:colOff>206375</xdr:colOff>
      <xdr:row>78</xdr:row>
      <xdr:rowOff>142136</xdr:rowOff>
    </xdr:to>
    <xdr:sp macro="" textlink="">
      <xdr:nvSpPr>
        <xdr:cNvPr id="202" name="円/楕円 201"/>
        <xdr:cNvSpPr/>
      </xdr:nvSpPr>
      <xdr:spPr>
        <a:xfrm>
          <a:off x="2857500" y="134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158663</xdr:rowOff>
    </xdr:from>
    <xdr:ext cx="469744" cy="259045"/>
    <xdr:sp macro="" textlink="">
      <xdr:nvSpPr>
        <xdr:cNvPr id="203" name="テキスト ボックス 202"/>
        <xdr:cNvSpPr txBox="1"/>
      </xdr:nvSpPr>
      <xdr:spPr>
        <a:xfrm>
          <a:off x="2673427" y="1318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131615</xdr:rowOff>
    </xdr:from>
    <xdr:to>
      <xdr:col>3</xdr:col>
      <xdr:colOff>3175</xdr:colOff>
      <xdr:row>78</xdr:row>
      <xdr:rowOff>61765</xdr:rowOff>
    </xdr:to>
    <xdr:sp macro="" textlink="">
      <xdr:nvSpPr>
        <xdr:cNvPr id="204" name="円/楕円 203"/>
        <xdr:cNvSpPr/>
      </xdr:nvSpPr>
      <xdr:spPr>
        <a:xfrm>
          <a:off x="1968500" y="133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78292</xdr:rowOff>
    </xdr:from>
    <xdr:ext cx="469744" cy="259045"/>
    <xdr:sp macro="" textlink="">
      <xdr:nvSpPr>
        <xdr:cNvPr id="205" name="テキスト ボックス 204"/>
        <xdr:cNvSpPr txBox="1"/>
      </xdr:nvSpPr>
      <xdr:spPr>
        <a:xfrm>
          <a:off x="1784427" y="1310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134097</xdr:rowOff>
    </xdr:from>
    <xdr:to>
      <xdr:col>1</xdr:col>
      <xdr:colOff>485775</xdr:colOff>
      <xdr:row>78</xdr:row>
      <xdr:rowOff>64247</xdr:rowOff>
    </xdr:to>
    <xdr:sp macro="" textlink="">
      <xdr:nvSpPr>
        <xdr:cNvPr id="206" name="円/楕円 205"/>
        <xdr:cNvSpPr/>
      </xdr:nvSpPr>
      <xdr:spPr>
        <a:xfrm>
          <a:off x="1079500" y="133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80774</xdr:rowOff>
    </xdr:from>
    <xdr:ext cx="469744" cy="259045"/>
    <xdr:sp macro="" textlink="">
      <xdr:nvSpPr>
        <xdr:cNvPr id="207" name="テキスト ボックス 206"/>
        <xdr:cNvSpPr txBox="1"/>
      </xdr:nvSpPr>
      <xdr:spPr>
        <a:xfrm>
          <a:off x="895427" y="1311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72,182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5773</xdr:rowOff>
    </xdr:from>
    <xdr:to>
      <xdr:col>6</xdr:col>
      <xdr:colOff>511175</xdr:colOff>
      <xdr:row>96</xdr:row>
      <xdr:rowOff>104789</xdr:rowOff>
    </xdr:to>
    <xdr:cxnSp macro="">
      <xdr:nvCxnSpPr>
        <xdr:cNvPr id="239" name="直線コネクタ 238"/>
        <xdr:cNvCxnSpPr/>
      </xdr:nvCxnSpPr>
      <xdr:spPr>
        <a:xfrm flipV="1">
          <a:off x="3797300" y="16464973"/>
          <a:ext cx="838200" cy="9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104789</xdr:rowOff>
    </xdr:from>
    <xdr:to>
      <xdr:col>5</xdr:col>
      <xdr:colOff>358775</xdr:colOff>
      <xdr:row>96</xdr:row>
      <xdr:rowOff>170267</xdr:rowOff>
    </xdr:to>
    <xdr:cxnSp macro="">
      <xdr:nvCxnSpPr>
        <xdr:cNvPr id="242" name="直線コネクタ 241"/>
        <xdr:cNvCxnSpPr/>
      </xdr:nvCxnSpPr>
      <xdr:spPr>
        <a:xfrm flipV="1">
          <a:off x="2908300" y="16563989"/>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3" name="フローチャート : 判断 242"/>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4" name="テキスト ボックス 243"/>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170267</xdr:rowOff>
    </xdr:from>
    <xdr:to>
      <xdr:col>4</xdr:col>
      <xdr:colOff>155575</xdr:colOff>
      <xdr:row>97</xdr:row>
      <xdr:rowOff>30380</xdr:rowOff>
    </xdr:to>
    <xdr:cxnSp macro="">
      <xdr:nvCxnSpPr>
        <xdr:cNvPr id="245" name="直線コネクタ 244"/>
        <xdr:cNvCxnSpPr/>
      </xdr:nvCxnSpPr>
      <xdr:spPr>
        <a:xfrm flipV="1">
          <a:off x="2019300" y="16629467"/>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6" name="フローチャート : 判断 245"/>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7" name="テキスト ボックス 246"/>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30380</xdr:rowOff>
    </xdr:from>
    <xdr:to>
      <xdr:col>2</xdr:col>
      <xdr:colOff>638175</xdr:colOff>
      <xdr:row>97</xdr:row>
      <xdr:rowOff>31114</xdr:rowOff>
    </xdr:to>
    <xdr:cxnSp macro="">
      <xdr:nvCxnSpPr>
        <xdr:cNvPr id="248" name="直線コネクタ 247"/>
        <xdr:cNvCxnSpPr/>
      </xdr:nvCxnSpPr>
      <xdr:spPr>
        <a:xfrm flipV="1">
          <a:off x="1130300" y="16661030"/>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9" name="フローチャート : 判断 248"/>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50" name="テキスト ボックス 249"/>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51" name="フローチャート : 判断 250"/>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52" name="テキスト ボックス 251"/>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126423</xdr:rowOff>
    </xdr:from>
    <xdr:to>
      <xdr:col>6</xdr:col>
      <xdr:colOff>561975</xdr:colOff>
      <xdr:row>96</xdr:row>
      <xdr:rowOff>56573</xdr:rowOff>
    </xdr:to>
    <xdr:sp macro="" textlink="">
      <xdr:nvSpPr>
        <xdr:cNvPr id="258" name="円/楕円 257"/>
        <xdr:cNvSpPr/>
      </xdr:nvSpPr>
      <xdr:spPr>
        <a:xfrm>
          <a:off x="4584700" y="164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104850</xdr:rowOff>
    </xdr:from>
    <xdr:ext cx="534377" cy="259045"/>
    <xdr:sp macro="" textlink="">
      <xdr:nvSpPr>
        <xdr:cNvPr id="259" name="扶助費該当値テキスト"/>
        <xdr:cNvSpPr txBox="1"/>
      </xdr:nvSpPr>
      <xdr:spPr>
        <a:xfrm>
          <a:off x="4686300" y="163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53989</xdr:rowOff>
    </xdr:from>
    <xdr:to>
      <xdr:col>5</xdr:col>
      <xdr:colOff>409575</xdr:colOff>
      <xdr:row>96</xdr:row>
      <xdr:rowOff>155589</xdr:rowOff>
    </xdr:to>
    <xdr:sp macro="" textlink="">
      <xdr:nvSpPr>
        <xdr:cNvPr id="260" name="円/楕円 259"/>
        <xdr:cNvSpPr/>
      </xdr:nvSpPr>
      <xdr:spPr>
        <a:xfrm>
          <a:off x="37465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146716</xdr:rowOff>
    </xdr:from>
    <xdr:ext cx="534377" cy="259045"/>
    <xdr:sp macro="" textlink="">
      <xdr:nvSpPr>
        <xdr:cNvPr id="261" name="テキスト ボックス 260"/>
        <xdr:cNvSpPr txBox="1"/>
      </xdr:nvSpPr>
      <xdr:spPr>
        <a:xfrm>
          <a:off x="3530111" y="16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119467</xdr:rowOff>
    </xdr:from>
    <xdr:to>
      <xdr:col>4</xdr:col>
      <xdr:colOff>206375</xdr:colOff>
      <xdr:row>97</xdr:row>
      <xdr:rowOff>49617</xdr:rowOff>
    </xdr:to>
    <xdr:sp macro="" textlink="">
      <xdr:nvSpPr>
        <xdr:cNvPr id="262" name="円/楕円 261"/>
        <xdr:cNvSpPr/>
      </xdr:nvSpPr>
      <xdr:spPr>
        <a:xfrm>
          <a:off x="2857500" y="165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40744</xdr:rowOff>
    </xdr:from>
    <xdr:ext cx="534377" cy="259045"/>
    <xdr:sp macro="" textlink="">
      <xdr:nvSpPr>
        <xdr:cNvPr id="263" name="テキスト ボックス 262"/>
        <xdr:cNvSpPr txBox="1"/>
      </xdr:nvSpPr>
      <xdr:spPr>
        <a:xfrm>
          <a:off x="2641111" y="166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151030</xdr:rowOff>
    </xdr:from>
    <xdr:to>
      <xdr:col>3</xdr:col>
      <xdr:colOff>3175</xdr:colOff>
      <xdr:row>97</xdr:row>
      <xdr:rowOff>81180</xdr:rowOff>
    </xdr:to>
    <xdr:sp macro="" textlink="">
      <xdr:nvSpPr>
        <xdr:cNvPr id="264" name="円/楕円 263"/>
        <xdr:cNvSpPr/>
      </xdr:nvSpPr>
      <xdr:spPr>
        <a:xfrm>
          <a:off x="1968500" y="16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72307</xdr:rowOff>
    </xdr:from>
    <xdr:ext cx="534377" cy="259045"/>
    <xdr:sp macro="" textlink="">
      <xdr:nvSpPr>
        <xdr:cNvPr id="265" name="テキスト ボックス 264"/>
        <xdr:cNvSpPr txBox="1"/>
      </xdr:nvSpPr>
      <xdr:spPr>
        <a:xfrm>
          <a:off x="1752111" y="167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151764</xdr:rowOff>
    </xdr:from>
    <xdr:to>
      <xdr:col>1</xdr:col>
      <xdr:colOff>485775</xdr:colOff>
      <xdr:row>97</xdr:row>
      <xdr:rowOff>81914</xdr:rowOff>
    </xdr:to>
    <xdr:sp macro="" textlink="">
      <xdr:nvSpPr>
        <xdr:cNvPr id="266" name="円/楕円 265"/>
        <xdr:cNvSpPr/>
      </xdr:nvSpPr>
      <xdr:spPr>
        <a:xfrm>
          <a:off x="1079500" y="166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73041</xdr:rowOff>
    </xdr:from>
    <xdr:ext cx="534377" cy="259045"/>
    <xdr:sp macro="" textlink="">
      <xdr:nvSpPr>
        <xdr:cNvPr id="267" name="テキスト ボックス 266"/>
        <xdr:cNvSpPr txBox="1"/>
      </xdr:nvSpPr>
      <xdr:spPr>
        <a:xfrm>
          <a:off x="863111" y="16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17902</xdr:rowOff>
    </xdr:from>
    <xdr:to>
      <xdr:col>15</xdr:col>
      <xdr:colOff>180975</xdr:colOff>
      <xdr:row>37</xdr:row>
      <xdr:rowOff>6422</xdr:rowOff>
    </xdr:to>
    <xdr:cxnSp macro="">
      <xdr:nvCxnSpPr>
        <xdr:cNvPr id="294" name="直線コネクタ 293"/>
        <xdr:cNvCxnSpPr/>
      </xdr:nvCxnSpPr>
      <xdr:spPr>
        <a:xfrm flipV="1">
          <a:off x="9639300" y="6190102"/>
          <a:ext cx="838200" cy="1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6422</xdr:rowOff>
    </xdr:from>
    <xdr:to>
      <xdr:col>14</xdr:col>
      <xdr:colOff>28575</xdr:colOff>
      <xdr:row>37</xdr:row>
      <xdr:rowOff>62520</xdr:rowOff>
    </xdr:to>
    <xdr:cxnSp macro="">
      <xdr:nvCxnSpPr>
        <xdr:cNvPr id="297" name="直線コネクタ 296"/>
        <xdr:cNvCxnSpPr/>
      </xdr:nvCxnSpPr>
      <xdr:spPr>
        <a:xfrm flipV="1">
          <a:off x="8750300" y="6350072"/>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8" name="フローチャート : 判断 297"/>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76805</xdr:rowOff>
    </xdr:from>
    <xdr:ext cx="534377" cy="259045"/>
    <xdr:sp macro="" textlink="">
      <xdr:nvSpPr>
        <xdr:cNvPr id="299" name="テキスト ボックス 298"/>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62520</xdr:rowOff>
    </xdr:from>
    <xdr:to>
      <xdr:col>12</xdr:col>
      <xdr:colOff>511175</xdr:colOff>
      <xdr:row>37</xdr:row>
      <xdr:rowOff>81316</xdr:rowOff>
    </xdr:to>
    <xdr:cxnSp macro="">
      <xdr:nvCxnSpPr>
        <xdr:cNvPr id="300" name="直線コネクタ 299"/>
        <xdr:cNvCxnSpPr/>
      </xdr:nvCxnSpPr>
      <xdr:spPr>
        <a:xfrm flipV="1">
          <a:off x="7861300" y="6406170"/>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301" name="フローチャート : 判断 300"/>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104418</xdr:rowOff>
    </xdr:from>
    <xdr:ext cx="534377" cy="259045"/>
    <xdr:sp macro="" textlink="">
      <xdr:nvSpPr>
        <xdr:cNvPr id="302" name="テキスト ボックス 301"/>
        <xdr:cNvSpPr txBox="1"/>
      </xdr:nvSpPr>
      <xdr:spPr>
        <a:xfrm>
          <a:off x="8483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61752</xdr:rowOff>
    </xdr:from>
    <xdr:to>
      <xdr:col>11</xdr:col>
      <xdr:colOff>307975</xdr:colOff>
      <xdr:row>37</xdr:row>
      <xdr:rowOff>81316</xdr:rowOff>
    </xdr:to>
    <xdr:cxnSp macro="">
      <xdr:nvCxnSpPr>
        <xdr:cNvPr id="303" name="直線コネクタ 302"/>
        <xdr:cNvCxnSpPr/>
      </xdr:nvCxnSpPr>
      <xdr:spPr>
        <a:xfrm>
          <a:off x="6972300" y="6405402"/>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4" name="フローチャート : 判断 303"/>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51552</xdr:rowOff>
    </xdr:from>
    <xdr:ext cx="534377" cy="259045"/>
    <xdr:sp macro="" textlink="">
      <xdr:nvSpPr>
        <xdr:cNvPr id="305" name="テキスト ボックス 304"/>
        <xdr:cNvSpPr txBox="1"/>
      </xdr:nvSpPr>
      <xdr:spPr>
        <a:xfrm>
          <a:off x="7594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6" name="フローチャート : 判断 305"/>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102392</xdr:rowOff>
    </xdr:from>
    <xdr:ext cx="534377" cy="259045"/>
    <xdr:sp macro="" textlink="">
      <xdr:nvSpPr>
        <xdr:cNvPr id="307" name="テキスト ボックス 306"/>
        <xdr:cNvSpPr txBox="1"/>
      </xdr:nvSpPr>
      <xdr:spPr>
        <a:xfrm>
          <a:off x="6705111" y="61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138552</xdr:rowOff>
    </xdr:from>
    <xdr:to>
      <xdr:col>15</xdr:col>
      <xdr:colOff>231775</xdr:colOff>
      <xdr:row>36</xdr:row>
      <xdr:rowOff>68702</xdr:rowOff>
    </xdr:to>
    <xdr:sp macro="" textlink="">
      <xdr:nvSpPr>
        <xdr:cNvPr id="313" name="円/楕円 312"/>
        <xdr:cNvSpPr/>
      </xdr:nvSpPr>
      <xdr:spPr>
        <a:xfrm>
          <a:off x="10426700" y="6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161429</xdr:rowOff>
    </xdr:from>
    <xdr:ext cx="599010" cy="259045"/>
    <xdr:sp macro="" textlink="">
      <xdr:nvSpPr>
        <xdr:cNvPr id="314" name="補助費等該当値テキスト"/>
        <xdr:cNvSpPr txBox="1"/>
      </xdr:nvSpPr>
      <xdr:spPr>
        <a:xfrm>
          <a:off x="10528300" y="599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127072</xdr:rowOff>
    </xdr:from>
    <xdr:to>
      <xdr:col>14</xdr:col>
      <xdr:colOff>79375</xdr:colOff>
      <xdr:row>37</xdr:row>
      <xdr:rowOff>57222</xdr:rowOff>
    </xdr:to>
    <xdr:sp macro="" textlink="">
      <xdr:nvSpPr>
        <xdr:cNvPr id="315" name="円/楕円 314"/>
        <xdr:cNvSpPr/>
      </xdr:nvSpPr>
      <xdr:spPr>
        <a:xfrm>
          <a:off x="9588500" y="62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73749</xdr:rowOff>
    </xdr:from>
    <xdr:ext cx="534377" cy="259045"/>
    <xdr:sp macro="" textlink="">
      <xdr:nvSpPr>
        <xdr:cNvPr id="316" name="テキスト ボックス 315"/>
        <xdr:cNvSpPr txBox="1"/>
      </xdr:nvSpPr>
      <xdr:spPr>
        <a:xfrm>
          <a:off x="9372111" y="60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11720</xdr:rowOff>
    </xdr:from>
    <xdr:to>
      <xdr:col>12</xdr:col>
      <xdr:colOff>561975</xdr:colOff>
      <xdr:row>37</xdr:row>
      <xdr:rowOff>113320</xdr:rowOff>
    </xdr:to>
    <xdr:sp macro="" textlink="">
      <xdr:nvSpPr>
        <xdr:cNvPr id="317" name="円/楕円 316"/>
        <xdr:cNvSpPr/>
      </xdr:nvSpPr>
      <xdr:spPr>
        <a:xfrm>
          <a:off x="86995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104447</xdr:rowOff>
    </xdr:from>
    <xdr:ext cx="534377" cy="259045"/>
    <xdr:sp macro="" textlink="">
      <xdr:nvSpPr>
        <xdr:cNvPr id="318" name="テキスト ボックス 317"/>
        <xdr:cNvSpPr txBox="1"/>
      </xdr:nvSpPr>
      <xdr:spPr>
        <a:xfrm>
          <a:off x="8483111" y="644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30516</xdr:rowOff>
    </xdr:from>
    <xdr:to>
      <xdr:col>11</xdr:col>
      <xdr:colOff>358775</xdr:colOff>
      <xdr:row>37</xdr:row>
      <xdr:rowOff>132116</xdr:rowOff>
    </xdr:to>
    <xdr:sp macro="" textlink="">
      <xdr:nvSpPr>
        <xdr:cNvPr id="319" name="円/楕円 318"/>
        <xdr:cNvSpPr/>
      </xdr:nvSpPr>
      <xdr:spPr>
        <a:xfrm>
          <a:off x="7810500" y="637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123243</xdr:rowOff>
    </xdr:from>
    <xdr:ext cx="534377" cy="259045"/>
    <xdr:sp macro="" textlink="">
      <xdr:nvSpPr>
        <xdr:cNvPr id="320" name="テキスト ボックス 319"/>
        <xdr:cNvSpPr txBox="1"/>
      </xdr:nvSpPr>
      <xdr:spPr>
        <a:xfrm>
          <a:off x="7594111" y="646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10952</xdr:rowOff>
    </xdr:from>
    <xdr:to>
      <xdr:col>10</xdr:col>
      <xdr:colOff>155575</xdr:colOff>
      <xdr:row>37</xdr:row>
      <xdr:rowOff>112552</xdr:rowOff>
    </xdr:to>
    <xdr:sp macro="" textlink="">
      <xdr:nvSpPr>
        <xdr:cNvPr id="321" name="円/楕円 320"/>
        <xdr:cNvSpPr/>
      </xdr:nvSpPr>
      <xdr:spPr>
        <a:xfrm>
          <a:off x="6921500" y="63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103679</xdr:rowOff>
    </xdr:from>
    <xdr:ext cx="534377" cy="259045"/>
    <xdr:sp macro="" textlink="">
      <xdr:nvSpPr>
        <xdr:cNvPr id="322" name="テキスト ボックス 321"/>
        <xdr:cNvSpPr txBox="1"/>
      </xdr:nvSpPr>
      <xdr:spPr>
        <a:xfrm>
          <a:off x="6705111" y="64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55987</xdr:rowOff>
    </xdr:from>
    <xdr:to>
      <xdr:col>15</xdr:col>
      <xdr:colOff>180975</xdr:colOff>
      <xdr:row>58</xdr:row>
      <xdr:rowOff>76392</xdr:rowOff>
    </xdr:to>
    <xdr:cxnSp macro="">
      <xdr:nvCxnSpPr>
        <xdr:cNvPr id="349" name="直線コネクタ 348"/>
        <xdr:cNvCxnSpPr/>
      </xdr:nvCxnSpPr>
      <xdr:spPr>
        <a:xfrm flipV="1">
          <a:off x="9639300" y="10000087"/>
          <a:ext cx="8382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53421</xdr:rowOff>
    </xdr:from>
    <xdr:to>
      <xdr:col>14</xdr:col>
      <xdr:colOff>28575</xdr:colOff>
      <xdr:row>58</xdr:row>
      <xdr:rowOff>76392</xdr:rowOff>
    </xdr:to>
    <xdr:cxnSp macro="">
      <xdr:nvCxnSpPr>
        <xdr:cNvPr id="352" name="直線コネクタ 351"/>
        <xdr:cNvCxnSpPr/>
      </xdr:nvCxnSpPr>
      <xdr:spPr>
        <a:xfrm>
          <a:off x="8750300" y="9997521"/>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3" name="フローチャート : 判断 352"/>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129115</xdr:rowOff>
    </xdr:from>
    <xdr:ext cx="534377" cy="259045"/>
    <xdr:sp macro="" textlink="">
      <xdr:nvSpPr>
        <xdr:cNvPr id="354" name="テキスト ボックス 353"/>
        <xdr:cNvSpPr txBox="1"/>
      </xdr:nvSpPr>
      <xdr:spPr>
        <a:xfrm>
          <a:off x="9372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53421</xdr:rowOff>
    </xdr:from>
    <xdr:to>
      <xdr:col>12</xdr:col>
      <xdr:colOff>511175</xdr:colOff>
      <xdr:row>58</xdr:row>
      <xdr:rowOff>103698</xdr:rowOff>
    </xdr:to>
    <xdr:cxnSp macro="">
      <xdr:nvCxnSpPr>
        <xdr:cNvPr id="355" name="直線コネクタ 354"/>
        <xdr:cNvCxnSpPr/>
      </xdr:nvCxnSpPr>
      <xdr:spPr>
        <a:xfrm flipV="1">
          <a:off x="7861300" y="9997521"/>
          <a:ext cx="889000" cy="5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6" name="フローチャート : 判断 355"/>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113555</xdr:rowOff>
    </xdr:from>
    <xdr:ext cx="534377" cy="259045"/>
    <xdr:sp macro="" textlink="">
      <xdr:nvSpPr>
        <xdr:cNvPr id="357" name="テキスト ボックス 356"/>
        <xdr:cNvSpPr txBox="1"/>
      </xdr:nvSpPr>
      <xdr:spPr>
        <a:xfrm>
          <a:off x="8483111" y="100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77494</xdr:rowOff>
    </xdr:from>
    <xdr:to>
      <xdr:col>11</xdr:col>
      <xdr:colOff>307975</xdr:colOff>
      <xdr:row>58</xdr:row>
      <xdr:rowOff>103698</xdr:rowOff>
    </xdr:to>
    <xdr:cxnSp macro="">
      <xdr:nvCxnSpPr>
        <xdr:cNvPr id="358" name="直線コネクタ 357"/>
        <xdr:cNvCxnSpPr/>
      </xdr:nvCxnSpPr>
      <xdr:spPr>
        <a:xfrm>
          <a:off x="6972300" y="10021594"/>
          <a:ext cx="889000" cy="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59" name="フローチャート : 判断 358"/>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143196</xdr:rowOff>
    </xdr:from>
    <xdr:ext cx="534377" cy="259045"/>
    <xdr:sp macro="" textlink="">
      <xdr:nvSpPr>
        <xdr:cNvPr id="360" name="テキスト ボックス 359"/>
        <xdr:cNvSpPr txBox="1"/>
      </xdr:nvSpPr>
      <xdr:spPr>
        <a:xfrm>
          <a:off x="7594111" y="97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1" name="フローチャート : 判断 360"/>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125339</xdr:rowOff>
    </xdr:from>
    <xdr:ext cx="534377" cy="259045"/>
    <xdr:sp macro="" textlink="">
      <xdr:nvSpPr>
        <xdr:cNvPr id="362" name="テキスト ボックス 361"/>
        <xdr:cNvSpPr txBox="1"/>
      </xdr:nvSpPr>
      <xdr:spPr>
        <a:xfrm>
          <a:off x="6705111" y="100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5187</xdr:rowOff>
    </xdr:from>
    <xdr:to>
      <xdr:col>15</xdr:col>
      <xdr:colOff>231775</xdr:colOff>
      <xdr:row>58</xdr:row>
      <xdr:rowOff>106787</xdr:rowOff>
    </xdr:to>
    <xdr:sp macro="" textlink="">
      <xdr:nvSpPr>
        <xdr:cNvPr id="368" name="円/楕円 367"/>
        <xdr:cNvSpPr/>
      </xdr:nvSpPr>
      <xdr:spPr>
        <a:xfrm>
          <a:off x="104267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25592</xdr:rowOff>
    </xdr:from>
    <xdr:to>
      <xdr:col>14</xdr:col>
      <xdr:colOff>79375</xdr:colOff>
      <xdr:row>58</xdr:row>
      <xdr:rowOff>127192</xdr:rowOff>
    </xdr:to>
    <xdr:sp macro="" textlink="">
      <xdr:nvSpPr>
        <xdr:cNvPr id="370" name="円/楕円 369"/>
        <xdr:cNvSpPr/>
      </xdr:nvSpPr>
      <xdr:spPr>
        <a:xfrm>
          <a:off x="9588500" y="99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118319</xdr:rowOff>
    </xdr:from>
    <xdr:ext cx="534377" cy="259045"/>
    <xdr:sp macro="" textlink="">
      <xdr:nvSpPr>
        <xdr:cNvPr id="371" name="テキスト ボックス 370"/>
        <xdr:cNvSpPr txBox="1"/>
      </xdr:nvSpPr>
      <xdr:spPr>
        <a:xfrm>
          <a:off x="9372111" y="10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2621</xdr:rowOff>
    </xdr:from>
    <xdr:to>
      <xdr:col>12</xdr:col>
      <xdr:colOff>561975</xdr:colOff>
      <xdr:row>58</xdr:row>
      <xdr:rowOff>104221</xdr:rowOff>
    </xdr:to>
    <xdr:sp macro="" textlink="">
      <xdr:nvSpPr>
        <xdr:cNvPr id="372" name="円/楕円 371"/>
        <xdr:cNvSpPr/>
      </xdr:nvSpPr>
      <xdr:spPr>
        <a:xfrm>
          <a:off x="8699500" y="99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120748</xdr:rowOff>
    </xdr:from>
    <xdr:ext cx="534377" cy="259045"/>
    <xdr:sp macro="" textlink="">
      <xdr:nvSpPr>
        <xdr:cNvPr id="373" name="テキスト ボックス 372"/>
        <xdr:cNvSpPr txBox="1"/>
      </xdr:nvSpPr>
      <xdr:spPr>
        <a:xfrm>
          <a:off x="8483111" y="9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52898</xdr:rowOff>
    </xdr:from>
    <xdr:to>
      <xdr:col>11</xdr:col>
      <xdr:colOff>358775</xdr:colOff>
      <xdr:row>58</xdr:row>
      <xdr:rowOff>154498</xdr:rowOff>
    </xdr:to>
    <xdr:sp macro="" textlink="">
      <xdr:nvSpPr>
        <xdr:cNvPr id="374" name="円/楕円 373"/>
        <xdr:cNvSpPr/>
      </xdr:nvSpPr>
      <xdr:spPr>
        <a:xfrm>
          <a:off x="7810500" y="99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145625</xdr:rowOff>
    </xdr:from>
    <xdr:ext cx="534377" cy="259045"/>
    <xdr:sp macro="" textlink="">
      <xdr:nvSpPr>
        <xdr:cNvPr id="375" name="テキスト ボックス 374"/>
        <xdr:cNvSpPr txBox="1"/>
      </xdr:nvSpPr>
      <xdr:spPr>
        <a:xfrm>
          <a:off x="7594111" y="100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26694</xdr:rowOff>
    </xdr:from>
    <xdr:to>
      <xdr:col>10</xdr:col>
      <xdr:colOff>155575</xdr:colOff>
      <xdr:row>58</xdr:row>
      <xdr:rowOff>128294</xdr:rowOff>
    </xdr:to>
    <xdr:sp macro="" textlink="">
      <xdr:nvSpPr>
        <xdr:cNvPr id="376" name="円/楕円 375"/>
        <xdr:cNvSpPr/>
      </xdr:nvSpPr>
      <xdr:spPr>
        <a:xfrm>
          <a:off x="6921500" y="99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144821</xdr:rowOff>
    </xdr:from>
    <xdr:ext cx="534377" cy="259045"/>
    <xdr:sp macro="" textlink="">
      <xdr:nvSpPr>
        <xdr:cNvPr id="377" name="テキスト ボックス 376"/>
        <xdr:cNvSpPr txBox="1"/>
      </xdr:nvSpPr>
      <xdr:spPr>
        <a:xfrm>
          <a:off x="6705111" y="97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83889</xdr:rowOff>
    </xdr:from>
    <xdr:to>
      <xdr:col>15</xdr:col>
      <xdr:colOff>180975</xdr:colOff>
      <xdr:row>79</xdr:row>
      <xdr:rowOff>89466</xdr:rowOff>
    </xdr:to>
    <xdr:cxnSp macro="">
      <xdr:nvCxnSpPr>
        <xdr:cNvPr id="408" name="直線コネクタ 407"/>
        <xdr:cNvCxnSpPr/>
      </xdr:nvCxnSpPr>
      <xdr:spPr>
        <a:xfrm flipV="1">
          <a:off x="9639300" y="13628439"/>
          <a:ext cx="8382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1" name="フローチャート : 判断 410"/>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122235</xdr:rowOff>
    </xdr:from>
    <xdr:ext cx="534377" cy="259045"/>
    <xdr:sp macro="" textlink="">
      <xdr:nvSpPr>
        <xdr:cNvPr id="412" name="テキスト ボックス 411"/>
        <xdr:cNvSpPr txBox="1"/>
      </xdr:nvSpPr>
      <xdr:spPr>
        <a:xfrm>
          <a:off x="9372111" y="133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33089</xdr:rowOff>
    </xdr:from>
    <xdr:to>
      <xdr:col>15</xdr:col>
      <xdr:colOff>231775</xdr:colOff>
      <xdr:row>79</xdr:row>
      <xdr:rowOff>134689</xdr:rowOff>
    </xdr:to>
    <xdr:sp macro="" textlink="">
      <xdr:nvSpPr>
        <xdr:cNvPr id="418" name="円/楕円 417"/>
        <xdr:cNvSpPr/>
      </xdr:nvSpPr>
      <xdr:spPr>
        <a:xfrm>
          <a:off x="10426700" y="135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38666</xdr:rowOff>
    </xdr:from>
    <xdr:to>
      <xdr:col>14</xdr:col>
      <xdr:colOff>79375</xdr:colOff>
      <xdr:row>79</xdr:row>
      <xdr:rowOff>140266</xdr:rowOff>
    </xdr:to>
    <xdr:sp macro="" textlink="">
      <xdr:nvSpPr>
        <xdr:cNvPr id="420" name="円/楕円 419"/>
        <xdr:cNvSpPr/>
      </xdr:nvSpPr>
      <xdr:spPr>
        <a:xfrm>
          <a:off x="9588500" y="135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131393</xdr:rowOff>
    </xdr:from>
    <xdr:ext cx="469744" cy="259045"/>
    <xdr:sp macro="" textlink="">
      <xdr:nvSpPr>
        <xdr:cNvPr id="421" name="テキスト ボックス 420"/>
        <xdr:cNvSpPr txBox="1"/>
      </xdr:nvSpPr>
      <xdr:spPr>
        <a:xfrm>
          <a:off x="9404427" y="1367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8972</xdr:rowOff>
    </xdr:from>
    <xdr:to>
      <xdr:col>15</xdr:col>
      <xdr:colOff>180975</xdr:colOff>
      <xdr:row>96</xdr:row>
      <xdr:rowOff>140957</xdr:rowOff>
    </xdr:to>
    <xdr:cxnSp macro="">
      <xdr:nvCxnSpPr>
        <xdr:cNvPr id="450" name="直線コネクタ 449"/>
        <xdr:cNvCxnSpPr/>
      </xdr:nvCxnSpPr>
      <xdr:spPr>
        <a:xfrm flipV="1">
          <a:off x="9639300" y="16468172"/>
          <a:ext cx="838200" cy="1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3" name="フローチャート : 判断 452"/>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16578</xdr:rowOff>
    </xdr:from>
    <xdr:ext cx="534377" cy="259045"/>
    <xdr:sp macro="" textlink="">
      <xdr:nvSpPr>
        <xdr:cNvPr id="454" name="テキスト ボックス 453"/>
        <xdr:cNvSpPr txBox="1"/>
      </xdr:nvSpPr>
      <xdr:spPr>
        <a:xfrm>
          <a:off x="9372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129622</xdr:rowOff>
    </xdr:from>
    <xdr:to>
      <xdr:col>15</xdr:col>
      <xdr:colOff>231775</xdr:colOff>
      <xdr:row>96</xdr:row>
      <xdr:rowOff>59772</xdr:rowOff>
    </xdr:to>
    <xdr:sp macro="" textlink="">
      <xdr:nvSpPr>
        <xdr:cNvPr id="460" name="円/楕円 459"/>
        <xdr:cNvSpPr/>
      </xdr:nvSpPr>
      <xdr:spPr>
        <a:xfrm>
          <a:off x="10426700" y="164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152499</xdr:rowOff>
    </xdr:from>
    <xdr:ext cx="534377" cy="259045"/>
    <xdr:sp macro="" textlink="">
      <xdr:nvSpPr>
        <xdr:cNvPr id="461" name="普通建設事業費 （ うち更新整備　）該当値テキスト"/>
        <xdr:cNvSpPr txBox="1"/>
      </xdr:nvSpPr>
      <xdr:spPr>
        <a:xfrm>
          <a:off x="10528300" y="162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90157</xdr:rowOff>
    </xdr:from>
    <xdr:to>
      <xdr:col>14</xdr:col>
      <xdr:colOff>79375</xdr:colOff>
      <xdr:row>97</xdr:row>
      <xdr:rowOff>20307</xdr:rowOff>
    </xdr:to>
    <xdr:sp macro="" textlink="">
      <xdr:nvSpPr>
        <xdr:cNvPr id="462" name="円/楕円 461"/>
        <xdr:cNvSpPr/>
      </xdr:nvSpPr>
      <xdr:spPr>
        <a:xfrm>
          <a:off x="9588500" y="165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36834</xdr:rowOff>
    </xdr:from>
    <xdr:ext cx="534377" cy="259045"/>
    <xdr:sp macro="" textlink="">
      <xdr:nvSpPr>
        <xdr:cNvPr id="463" name="テキスト ボックス 462"/>
        <xdr:cNvSpPr txBox="1"/>
      </xdr:nvSpPr>
      <xdr:spPr>
        <a:xfrm>
          <a:off x="9372111" y="16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135389</xdr:rowOff>
    </xdr:from>
    <xdr:to>
      <xdr:col>22</xdr:col>
      <xdr:colOff>365125</xdr:colOff>
      <xdr:row>38</xdr:row>
      <xdr:rowOff>139700</xdr:rowOff>
    </xdr:to>
    <xdr:cxnSp macro="">
      <xdr:nvCxnSpPr>
        <xdr:cNvPr id="493" name="直線コネクタ 492"/>
        <xdr:cNvCxnSpPr/>
      </xdr:nvCxnSpPr>
      <xdr:spPr>
        <a:xfrm>
          <a:off x="14592300" y="665048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4" name="フローチャート : 判断 493"/>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19438</xdr:rowOff>
    </xdr:from>
    <xdr:ext cx="469744" cy="259045"/>
    <xdr:sp macro="" textlink="">
      <xdr:nvSpPr>
        <xdr:cNvPr id="495" name="テキスト ボックス 494"/>
        <xdr:cNvSpPr txBox="1"/>
      </xdr:nvSpPr>
      <xdr:spPr>
        <a:xfrm>
          <a:off x="15246427" y="63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135389</xdr:rowOff>
    </xdr:from>
    <xdr:to>
      <xdr:col>21</xdr:col>
      <xdr:colOff>161925</xdr:colOff>
      <xdr:row>38</xdr:row>
      <xdr:rowOff>137364</xdr:rowOff>
    </xdr:to>
    <xdr:cxnSp macro="">
      <xdr:nvCxnSpPr>
        <xdr:cNvPr id="496" name="直線コネクタ 495"/>
        <xdr:cNvCxnSpPr/>
      </xdr:nvCxnSpPr>
      <xdr:spPr>
        <a:xfrm flipV="1">
          <a:off x="13703300" y="6650489"/>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7" name="フローチャート : 判断 496"/>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20293</xdr:rowOff>
    </xdr:from>
    <xdr:ext cx="469744" cy="259045"/>
    <xdr:sp macro="" textlink="">
      <xdr:nvSpPr>
        <xdr:cNvPr id="498" name="テキスト ボックス 497"/>
        <xdr:cNvSpPr txBox="1"/>
      </xdr:nvSpPr>
      <xdr:spPr>
        <a:xfrm>
          <a:off x="14357427" y="636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132696</xdr:rowOff>
    </xdr:from>
    <xdr:to>
      <xdr:col>19</xdr:col>
      <xdr:colOff>644525</xdr:colOff>
      <xdr:row>38</xdr:row>
      <xdr:rowOff>137364</xdr:rowOff>
    </xdr:to>
    <xdr:cxnSp macro="">
      <xdr:nvCxnSpPr>
        <xdr:cNvPr id="499" name="直線コネクタ 498"/>
        <xdr:cNvCxnSpPr/>
      </xdr:nvCxnSpPr>
      <xdr:spPr>
        <a:xfrm>
          <a:off x="12814300" y="66477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0" name="フローチャート : 判断 499"/>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137583</xdr:rowOff>
    </xdr:from>
    <xdr:ext cx="534377" cy="259045"/>
    <xdr:sp macro="" textlink="">
      <xdr:nvSpPr>
        <xdr:cNvPr id="501" name="テキスト ボックス 500"/>
        <xdr:cNvSpPr txBox="1"/>
      </xdr:nvSpPr>
      <xdr:spPr>
        <a:xfrm>
          <a:off x="13436111" y="63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2" name="フローチャート : 判断 501"/>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5182</xdr:rowOff>
    </xdr:from>
    <xdr:ext cx="469744" cy="259045"/>
    <xdr:sp macro="" textlink="">
      <xdr:nvSpPr>
        <xdr:cNvPr id="503" name="テキスト ボックス 502"/>
        <xdr:cNvSpPr txBox="1"/>
      </xdr:nvSpPr>
      <xdr:spPr>
        <a:xfrm>
          <a:off x="12579427" y="63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84589</xdr:rowOff>
    </xdr:from>
    <xdr:to>
      <xdr:col>21</xdr:col>
      <xdr:colOff>212725</xdr:colOff>
      <xdr:row>39</xdr:row>
      <xdr:rowOff>14739</xdr:rowOff>
    </xdr:to>
    <xdr:sp macro="" textlink="">
      <xdr:nvSpPr>
        <xdr:cNvPr id="513" name="円/楕円 512"/>
        <xdr:cNvSpPr/>
      </xdr:nvSpPr>
      <xdr:spPr>
        <a:xfrm>
          <a:off x="14541500" y="65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5866</xdr:rowOff>
    </xdr:from>
    <xdr:ext cx="378565" cy="259045"/>
    <xdr:sp macro="" textlink="">
      <xdr:nvSpPr>
        <xdr:cNvPr id="514" name="テキスト ボックス 513"/>
        <xdr:cNvSpPr txBox="1"/>
      </xdr:nvSpPr>
      <xdr:spPr>
        <a:xfrm>
          <a:off x="14403017" y="669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86564</xdr:rowOff>
    </xdr:from>
    <xdr:to>
      <xdr:col>20</xdr:col>
      <xdr:colOff>9525</xdr:colOff>
      <xdr:row>39</xdr:row>
      <xdr:rowOff>16714</xdr:rowOff>
    </xdr:to>
    <xdr:sp macro="" textlink="">
      <xdr:nvSpPr>
        <xdr:cNvPr id="515" name="円/楕円 514"/>
        <xdr:cNvSpPr/>
      </xdr:nvSpPr>
      <xdr:spPr>
        <a:xfrm>
          <a:off x="13652500" y="66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7841</xdr:rowOff>
    </xdr:from>
    <xdr:ext cx="378565" cy="259045"/>
    <xdr:sp macro="" textlink="">
      <xdr:nvSpPr>
        <xdr:cNvPr id="516" name="テキスト ボックス 515"/>
        <xdr:cNvSpPr txBox="1"/>
      </xdr:nvSpPr>
      <xdr:spPr>
        <a:xfrm>
          <a:off x="13514017" y="66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81896</xdr:rowOff>
    </xdr:from>
    <xdr:to>
      <xdr:col>18</xdr:col>
      <xdr:colOff>492125</xdr:colOff>
      <xdr:row>39</xdr:row>
      <xdr:rowOff>12046</xdr:rowOff>
    </xdr:to>
    <xdr:sp macro="" textlink="">
      <xdr:nvSpPr>
        <xdr:cNvPr id="517" name="円/楕円 516"/>
        <xdr:cNvSpPr/>
      </xdr:nvSpPr>
      <xdr:spPr>
        <a:xfrm>
          <a:off x="12763500" y="65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3173</xdr:rowOff>
    </xdr:from>
    <xdr:ext cx="469744" cy="259045"/>
    <xdr:sp macro="" textlink="">
      <xdr:nvSpPr>
        <xdr:cNvPr id="518" name="テキスト ボックス 517"/>
        <xdr:cNvSpPr txBox="1"/>
      </xdr:nvSpPr>
      <xdr:spPr>
        <a:xfrm>
          <a:off x="12579427" y="66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6" name="テキスト ボックス 53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8" name="テキスト ボックス 53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1" name="フローチャート : 判断 550"/>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2" name="テキスト ボックス 551"/>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4" name="フローチャート : 判断 55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5" name="テキスト ボックス 55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7" name="フローチャート : 判断 55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8" name="テキスト ボックス 55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9" name="フローチャート : 判断 558"/>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0" name="テキスト ボックス 559"/>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9" name="テキスト ボックス 58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1" name="テキスト ボックス 59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3" name="テキスト ボックス 59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7" name="直線コネクタ 596"/>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8"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9" name="直線コネクタ 598"/>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0"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1" name="直線コネクタ 600"/>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33077</xdr:rowOff>
    </xdr:from>
    <xdr:to>
      <xdr:col>23</xdr:col>
      <xdr:colOff>517525</xdr:colOff>
      <xdr:row>77</xdr:row>
      <xdr:rowOff>42870</xdr:rowOff>
    </xdr:to>
    <xdr:cxnSp macro="">
      <xdr:nvCxnSpPr>
        <xdr:cNvPr id="602" name="直線コネクタ 601"/>
        <xdr:cNvCxnSpPr/>
      </xdr:nvCxnSpPr>
      <xdr:spPr>
        <a:xfrm>
          <a:off x="15481300" y="13234727"/>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603"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4" name="フローチャート : 判断 603"/>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33077</xdr:rowOff>
    </xdr:from>
    <xdr:to>
      <xdr:col>22</xdr:col>
      <xdr:colOff>365125</xdr:colOff>
      <xdr:row>77</xdr:row>
      <xdr:rowOff>91785</xdr:rowOff>
    </xdr:to>
    <xdr:cxnSp macro="">
      <xdr:nvCxnSpPr>
        <xdr:cNvPr id="605" name="直線コネクタ 604"/>
        <xdr:cNvCxnSpPr/>
      </xdr:nvCxnSpPr>
      <xdr:spPr>
        <a:xfrm flipV="1">
          <a:off x="14592300" y="13234727"/>
          <a:ext cx="889000" cy="5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6" name="フローチャート : 判断 605"/>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103143</xdr:rowOff>
    </xdr:from>
    <xdr:ext cx="534377" cy="259045"/>
    <xdr:sp macro="" textlink="">
      <xdr:nvSpPr>
        <xdr:cNvPr id="607" name="テキスト ボックス 606"/>
        <xdr:cNvSpPr txBox="1"/>
      </xdr:nvSpPr>
      <xdr:spPr>
        <a:xfrm>
          <a:off x="15214111" y="133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50212</xdr:rowOff>
    </xdr:from>
    <xdr:to>
      <xdr:col>21</xdr:col>
      <xdr:colOff>161925</xdr:colOff>
      <xdr:row>77</xdr:row>
      <xdr:rowOff>91785</xdr:rowOff>
    </xdr:to>
    <xdr:cxnSp macro="">
      <xdr:nvCxnSpPr>
        <xdr:cNvPr id="608" name="直線コネクタ 607"/>
        <xdr:cNvCxnSpPr/>
      </xdr:nvCxnSpPr>
      <xdr:spPr>
        <a:xfrm>
          <a:off x="13703300" y="13251862"/>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9" name="フローチャート : 判断 608"/>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118253</xdr:rowOff>
    </xdr:from>
    <xdr:ext cx="534377" cy="259045"/>
    <xdr:sp macro="" textlink="">
      <xdr:nvSpPr>
        <xdr:cNvPr id="610" name="テキスト ボックス 609"/>
        <xdr:cNvSpPr txBox="1"/>
      </xdr:nvSpPr>
      <xdr:spPr>
        <a:xfrm>
          <a:off x="14325111" y="12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3084</xdr:rowOff>
    </xdr:from>
    <xdr:to>
      <xdr:col>19</xdr:col>
      <xdr:colOff>644525</xdr:colOff>
      <xdr:row>77</xdr:row>
      <xdr:rowOff>50212</xdr:rowOff>
    </xdr:to>
    <xdr:cxnSp macro="">
      <xdr:nvCxnSpPr>
        <xdr:cNvPr id="611" name="直線コネクタ 610"/>
        <xdr:cNvCxnSpPr/>
      </xdr:nvCxnSpPr>
      <xdr:spPr>
        <a:xfrm>
          <a:off x="12814300" y="13204734"/>
          <a:ext cx="889000" cy="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2" name="フローチャート : 判断 611"/>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3" name="テキスト ボックス 612"/>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4" name="フローチャート : 判断 613"/>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85428</xdr:rowOff>
    </xdr:from>
    <xdr:ext cx="534377" cy="259045"/>
    <xdr:sp macro="" textlink="">
      <xdr:nvSpPr>
        <xdr:cNvPr id="615" name="テキスト ボックス 614"/>
        <xdr:cNvSpPr txBox="1"/>
      </xdr:nvSpPr>
      <xdr:spPr>
        <a:xfrm>
          <a:off x="12547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163520</xdr:rowOff>
    </xdr:from>
    <xdr:to>
      <xdr:col>23</xdr:col>
      <xdr:colOff>568325</xdr:colOff>
      <xdr:row>77</xdr:row>
      <xdr:rowOff>93670</xdr:rowOff>
    </xdr:to>
    <xdr:sp macro="" textlink="">
      <xdr:nvSpPr>
        <xdr:cNvPr id="621" name="円/楕円 620"/>
        <xdr:cNvSpPr/>
      </xdr:nvSpPr>
      <xdr:spPr>
        <a:xfrm>
          <a:off x="16268700" y="131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14947</xdr:rowOff>
    </xdr:from>
    <xdr:ext cx="534377" cy="259045"/>
    <xdr:sp macro="" textlink="">
      <xdr:nvSpPr>
        <xdr:cNvPr id="622" name="公債費該当値テキスト"/>
        <xdr:cNvSpPr txBox="1"/>
      </xdr:nvSpPr>
      <xdr:spPr>
        <a:xfrm>
          <a:off x="16370300" y="130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153727</xdr:rowOff>
    </xdr:from>
    <xdr:to>
      <xdr:col>22</xdr:col>
      <xdr:colOff>415925</xdr:colOff>
      <xdr:row>77</xdr:row>
      <xdr:rowOff>83877</xdr:rowOff>
    </xdr:to>
    <xdr:sp macro="" textlink="">
      <xdr:nvSpPr>
        <xdr:cNvPr id="623" name="円/楕円 622"/>
        <xdr:cNvSpPr/>
      </xdr:nvSpPr>
      <xdr:spPr>
        <a:xfrm>
          <a:off x="15430500" y="131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100403</xdr:rowOff>
    </xdr:from>
    <xdr:ext cx="534377" cy="259045"/>
    <xdr:sp macro="" textlink="">
      <xdr:nvSpPr>
        <xdr:cNvPr id="624" name="テキスト ボックス 623"/>
        <xdr:cNvSpPr txBox="1"/>
      </xdr:nvSpPr>
      <xdr:spPr>
        <a:xfrm>
          <a:off x="15214111" y="129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40985</xdr:rowOff>
    </xdr:from>
    <xdr:to>
      <xdr:col>21</xdr:col>
      <xdr:colOff>212725</xdr:colOff>
      <xdr:row>77</xdr:row>
      <xdr:rowOff>142585</xdr:rowOff>
    </xdr:to>
    <xdr:sp macro="" textlink="">
      <xdr:nvSpPr>
        <xdr:cNvPr id="625" name="円/楕円 624"/>
        <xdr:cNvSpPr/>
      </xdr:nvSpPr>
      <xdr:spPr>
        <a:xfrm>
          <a:off x="14541500" y="132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133712</xdr:rowOff>
    </xdr:from>
    <xdr:ext cx="534377" cy="259045"/>
    <xdr:sp macro="" textlink="">
      <xdr:nvSpPr>
        <xdr:cNvPr id="626" name="テキスト ボックス 625"/>
        <xdr:cNvSpPr txBox="1"/>
      </xdr:nvSpPr>
      <xdr:spPr>
        <a:xfrm>
          <a:off x="14325111" y="133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170862</xdr:rowOff>
    </xdr:from>
    <xdr:to>
      <xdr:col>20</xdr:col>
      <xdr:colOff>9525</xdr:colOff>
      <xdr:row>77</xdr:row>
      <xdr:rowOff>101012</xdr:rowOff>
    </xdr:to>
    <xdr:sp macro="" textlink="">
      <xdr:nvSpPr>
        <xdr:cNvPr id="627" name="円/楕円 626"/>
        <xdr:cNvSpPr/>
      </xdr:nvSpPr>
      <xdr:spPr>
        <a:xfrm>
          <a:off x="13652500" y="132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117539</xdr:rowOff>
    </xdr:from>
    <xdr:ext cx="534377" cy="259045"/>
    <xdr:sp macro="" textlink="">
      <xdr:nvSpPr>
        <xdr:cNvPr id="628" name="テキスト ボックス 627"/>
        <xdr:cNvSpPr txBox="1"/>
      </xdr:nvSpPr>
      <xdr:spPr>
        <a:xfrm>
          <a:off x="13436111" y="129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123734</xdr:rowOff>
    </xdr:from>
    <xdr:to>
      <xdr:col>18</xdr:col>
      <xdr:colOff>492125</xdr:colOff>
      <xdr:row>77</xdr:row>
      <xdr:rowOff>53884</xdr:rowOff>
    </xdr:to>
    <xdr:sp macro="" textlink="">
      <xdr:nvSpPr>
        <xdr:cNvPr id="629" name="円/楕円 628"/>
        <xdr:cNvSpPr/>
      </xdr:nvSpPr>
      <xdr:spPr>
        <a:xfrm>
          <a:off x="12763500" y="131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70411</xdr:rowOff>
    </xdr:from>
    <xdr:ext cx="534377" cy="259045"/>
    <xdr:sp macro="" textlink="">
      <xdr:nvSpPr>
        <xdr:cNvPr id="630" name="テキスト ボックス 629"/>
        <xdr:cNvSpPr txBox="1"/>
      </xdr:nvSpPr>
      <xdr:spPr>
        <a:xfrm>
          <a:off x="12547111" y="129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4" name="テキスト ボックス 64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46" name="テキスト ボックス 645"/>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50" name="直線コネクタ 649"/>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51"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52" name="直線コネクタ 651"/>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53"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54" name="直線コネクタ 653"/>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10903</xdr:rowOff>
    </xdr:from>
    <xdr:to>
      <xdr:col>23</xdr:col>
      <xdr:colOff>517525</xdr:colOff>
      <xdr:row>98</xdr:row>
      <xdr:rowOff>23678</xdr:rowOff>
    </xdr:to>
    <xdr:cxnSp macro="">
      <xdr:nvCxnSpPr>
        <xdr:cNvPr id="655" name="直線コネクタ 654"/>
        <xdr:cNvCxnSpPr/>
      </xdr:nvCxnSpPr>
      <xdr:spPr>
        <a:xfrm flipV="1">
          <a:off x="15481300" y="16813003"/>
          <a:ext cx="8382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56"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57" name="フローチャート : 判断 656"/>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5522</xdr:rowOff>
    </xdr:from>
    <xdr:to>
      <xdr:col>22</xdr:col>
      <xdr:colOff>365125</xdr:colOff>
      <xdr:row>98</xdr:row>
      <xdr:rowOff>23678</xdr:rowOff>
    </xdr:to>
    <xdr:cxnSp macro="">
      <xdr:nvCxnSpPr>
        <xdr:cNvPr id="658" name="直線コネクタ 657"/>
        <xdr:cNvCxnSpPr/>
      </xdr:nvCxnSpPr>
      <xdr:spPr>
        <a:xfrm>
          <a:off x="14592300" y="16807622"/>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133590</xdr:rowOff>
    </xdr:from>
    <xdr:to>
      <xdr:col>22</xdr:col>
      <xdr:colOff>415925</xdr:colOff>
      <xdr:row>98</xdr:row>
      <xdr:rowOff>63740</xdr:rowOff>
    </xdr:to>
    <xdr:sp macro="" textlink="">
      <xdr:nvSpPr>
        <xdr:cNvPr id="659" name="フローチャート : 判断 658"/>
        <xdr:cNvSpPr/>
      </xdr:nvSpPr>
      <xdr:spPr>
        <a:xfrm>
          <a:off x="15430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80267</xdr:rowOff>
    </xdr:from>
    <xdr:ext cx="534377" cy="259045"/>
    <xdr:sp macro="" textlink="">
      <xdr:nvSpPr>
        <xdr:cNvPr id="660" name="テキスト ボックス 659"/>
        <xdr:cNvSpPr txBox="1"/>
      </xdr:nvSpPr>
      <xdr:spPr>
        <a:xfrm>
          <a:off x="15214111" y="165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5522</xdr:rowOff>
    </xdr:from>
    <xdr:to>
      <xdr:col>21</xdr:col>
      <xdr:colOff>161925</xdr:colOff>
      <xdr:row>98</xdr:row>
      <xdr:rowOff>11511</xdr:rowOff>
    </xdr:to>
    <xdr:cxnSp macro="">
      <xdr:nvCxnSpPr>
        <xdr:cNvPr id="661" name="直線コネクタ 660"/>
        <xdr:cNvCxnSpPr/>
      </xdr:nvCxnSpPr>
      <xdr:spPr>
        <a:xfrm flipV="1">
          <a:off x="13703300" y="16807622"/>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134096</xdr:rowOff>
    </xdr:from>
    <xdr:to>
      <xdr:col>21</xdr:col>
      <xdr:colOff>212725</xdr:colOff>
      <xdr:row>98</xdr:row>
      <xdr:rowOff>64246</xdr:rowOff>
    </xdr:to>
    <xdr:sp macro="" textlink="">
      <xdr:nvSpPr>
        <xdr:cNvPr id="662" name="フローチャート : 判断 661"/>
        <xdr:cNvSpPr/>
      </xdr:nvSpPr>
      <xdr:spPr>
        <a:xfrm>
          <a:off x="14541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55373</xdr:rowOff>
    </xdr:from>
    <xdr:ext cx="534377" cy="259045"/>
    <xdr:sp macro="" textlink="">
      <xdr:nvSpPr>
        <xdr:cNvPr id="663" name="テキスト ボックス 662"/>
        <xdr:cNvSpPr txBox="1"/>
      </xdr:nvSpPr>
      <xdr:spPr>
        <a:xfrm>
          <a:off x="14325111" y="16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11511</xdr:rowOff>
    </xdr:from>
    <xdr:to>
      <xdr:col>19</xdr:col>
      <xdr:colOff>644525</xdr:colOff>
      <xdr:row>98</xdr:row>
      <xdr:rowOff>19841</xdr:rowOff>
    </xdr:to>
    <xdr:cxnSp macro="">
      <xdr:nvCxnSpPr>
        <xdr:cNvPr id="664" name="直線コネクタ 663"/>
        <xdr:cNvCxnSpPr/>
      </xdr:nvCxnSpPr>
      <xdr:spPr>
        <a:xfrm flipV="1">
          <a:off x="12814300" y="16813611"/>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87770</xdr:rowOff>
    </xdr:from>
    <xdr:to>
      <xdr:col>20</xdr:col>
      <xdr:colOff>9525</xdr:colOff>
      <xdr:row>98</xdr:row>
      <xdr:rowOff>17920</xdr:rowOff>
    </xdr:to>
    <xdr:sp macro="" textlink="">
      <xdr:nvSpPr>
        <xdr:cNvPr id="665" name="フローチャート : 判断 664"/>
        <xdr:cNvSpPr/>
      </xdr:nvSpPr>
      <xdr:spPr>
        <a:xfrm>
          <a:off x="13652500" y="167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34447</xdr:rowOff>
    </xdr:from>
    <xdr:ext cx="599010" cy="259045"/>
    <xdr:sp macro="" textlink="">
      <xdr:nvSpPr>
        <xdr:cNvPr id="666" name="テキスト ボックス 665"/>
        <xdr:cNvSpPr txBox="1"/>
      </xdr:nvSpPr>
      <xdr:spPr>
        <a:xfrm>
          <a:off x="13403794" y="16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128096</xdr:rowOff>
    </xdr:from>
    <xdr:to>
      <xdr:col>18</xdr:col>
      <xdr:colOff>492125</xdr:colOff>
      <xdr:row>98</xdr:row>
      <xdr:rowOff>58246</xdr:rowOff>
    </xdr:to>
    <xdr:sp macro="" textlink="">
      <xdr:nvSpPr>
        <xdr:cNvPr id="667" name="フローチャート : 判断 666"/>
        <xdr:cNvSpPr/>
      </xdr:nvSpPr>
      <xdr:spPr>
        <a:xfrm>
          <a:off x="12763500" y="1675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74773</xdr:rowOff>
    </xdr:from>
    <xdr:ext cx="534377" cy="259045"/>
    <xdr:sp macro="" textlink="">
      <xdr:nvSpPr>
        <xdr:cNvPr id="668" name="テキスト ボックス 667"/>
        <xdr:cNvSpPr txBox="1"/>
      </xdr:nvSpPr>
      <xdr:spPr>
        <a:xfrm>
          <a:off x="12547111" y="16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131553</xdr:rowOff>
    </xdr:from>
    <xdr:to>
      <xdr:col>23</xdr:col>
      <xdr:colOff>568325</xdr:colOff>
      <xdr:row>98</xdr:row>
      <xdr:rowOff>61703</xdr:rowOff>
    </xdr:to>
    <xdr:sp macro="" textlink="">
      <xdr:nvSpPr>
        <xdr:cNvPr id="674" name="円/楕円 673"/>
        <xdr:cNvSpPr/>
      </xdr:nvSpPr>
      <xdr:spPr>
        <a:xfrm>
          <a:off x="16268700" y="16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75"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144328</xdr:rowOff>
    </xdr:from>
    <xdr:to>
      <xdr:col>22</xdr:col>
      <xdr:colOff>415925</xdr:colOff>
      <xdr:row>98</xdr:row>
      <xdr:rowOff>74478</xdr:rowOff>
    </xdr:to>
    <xdr:sp macro="" textlink="">
      <xdr:nvSpPr>
        <xdr:cNvPr id="676" name="円/楕円 675"/>
        <xdr:cNvSpPr/>
      </xdr:nvSpPr>
      <xdr:spPr>
        <a:xfrm>
          <a:off x="15430500" y="167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65605</xdr:rowOff>
    </xdr:from>
    <xdr:ext cx="469744" cy="259045"/>
    <xdr:sp macro="" textlink="">
      <xdr:nvSpPr>
        <xdr:cNvPr id="677" name="テキスト ボックス 676"/>
        <xdr:cNvSpPr txBox="1"/>
      </xdr:nvSpPr>
      <xdr:spPr>
        <a:xfrm>
          <a:off x="15246427" y="168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126172</xdr:rowOff>
    </xdr:from>
    <xdr:to>
      <xdr:col>21</xdr:col>
      <xdr:colOff>212725</xdr:colOff>
      <xdr:row>98</xdr:row>
      <xdr:rowOff>56322</xdr:rowOff>
    </xdr:to>
    <xdr:sp macro="" textlink="">
      <xdr:nvSpPr>
        <xdr:cNvPr id="678" name="円/楕円 677"/>
        <xdr:cNvSpPr/>
      </xdr:nvSpPr>
      <xdr:spPr>
        <a:xfrm>
          <a:off x="14541500" y="167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72849</xdr:rowOff>
    </xdr:from>
    <xdr:ext cx="534377" cy="259045"/>
    <xdr:sp macro="" textlink="">
      <xdr:nvSpPr>
        <xdr:cNvPr id="679" name="テキスト ボックス 678"/>
        <xdr:cNvSpPr txBox="1"/>
      </xdr:nvSpPr>
      <xdr:spPr>
        <a:xfrm>
          <a:off x="14325111" y="165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132161</xdr:rowOff>
    </xdr:from>
    <xdr:to>
      <xdr:col>20</xdr:col>
      <xdr:colOff>9525</xdr:colOff>
      <xdr:row>98</xdr:row>
      <xdr:rowOff>62311</xdr:rowOff>
    </xdr:to>
    <xdr:sp macro="" textlink="">
      <xdr:nvSpPr>
        <xdr:cNvPr id="680" name="円/楕円 679"/>
        <xdr:cNvSpPr/>
      </xdr:nvSpPr>
      <xdr:spPr>
        <a:xfrm>
          <a:off x="13652500" y="167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53438</xdr:rowOff>
    </xdr:from>
    <xdr:ext cx="534377" cy="259045"/>
    <xdr:sp macro="" textlink="">
      <xdr:nvSpPr>
        <xdr:cNvPr id="681" name="テキスト ボックス 680"/>
        <xdr:cNvSpPr txBox="1"/>
      </xdr:nvSpPr>
      <xdr:spPr>
        <a:xfrm>
          <a:off x="13436111" y="168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140491</xdr:rowOff>
    </xdr:from>
    <xdr:to>
      <xdr:col>18</xdr:col>
      <xdr:colOff>492125</xdr:colOff>
      <xdr:row>98</xdr:row>
      <xdr:rowOff>70641</xdr:rowOff>
    </xdr:to>
    <xdr:sp macro="" textlink="">
      <xdr:nvSpPr>
        <xdr:cNvPr id="682" name="円/楕円 681"/>
        <xdr:cNvSpPr/>
      </xdr:nvSpPr>
      <xdr:spPr>
        <a:xfrm>
          <a:off x="12763500" y="167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61768</xdr:rowOff>
    </xdr:from>
    <xdr:ext cx="469744" cy="259045"/>
    <xdr:sp macro="" textlink="">
      <xdr:nvSpPr>
        <xdr:cNvPr id="683" name="テキスト ボックス 682"/>
        <xdr:cNvSpPr txBox="1"/>
      </xdr:nvSpPr>
      <xdr:spPr>
        <a:xfrm>
          <a:off x="12579427" y="1686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7" name="テキスト ボックス 69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9" name="テキスト ボックス 69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1" name="テキスト ボックス 70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5" name="テキスト ボックス 70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7" name="テキスト ボックス 70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9" name="直線コネクタ 708"/>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0"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2"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3" name="直線コネクタ 712"/>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4" name="直線コネクタ 71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15"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16" name="フローチャート : 判断 715"/>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7" name="直線コネクタ 71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8" name="フローチャート : 判断 717"/>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19" name="テキスト ボックス 718"/>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0" name="直線コネクタ 71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1" name="フローチャート : 判断 720"/>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2" name="テキスト ボックス 721"/>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3" name="直線コネクタ 72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4" name="フローチャート : 判断 723"/>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5" name="テキスト ボックス 724"/>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6" name="フローチャート : 判断 725"/>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7" name="テキスト ボックス 726"/>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3" name="円/楕円 73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34"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5" name="円/楕円 73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6" name="テキスト ボックス 73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7" name="円/楕円 73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8" name="テキスト ボックス 73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9" name="円/楕円 73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0" name="テキスト ボックス 73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1" name="円/楕円 74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2" name="テキスト ボックス 74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8" name="直線コネクタ 767"/>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1"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2" name="直線コネクタ 771"/>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36830</xdr:rowOff>
    </xdr:from>
    <xdr:to>
      <xdr:col>32</xdr:col>
      <xdr:colOff>187325</xdr:colOff>
      <xdr:row>57</xdr:row>
      <xdr:rowOff>37744</xdr:rowOff>
    </xdr:to>
    <xdr:cxnSp macro="">
      <xdr:nvCxnSpPr>
        <xdr:cNvPr id="773" name="直線コネクタ 772"/>
        <xdr:cNvCxnSpPr/>
      </xdr:nvCxnSpPr>
      <xdr:spPr>
        <a:xfrm flipV="1">
          <a:off x="21323300" y="980948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74"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5" name="フローチャート : 判断 774"/>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16321</xdr:rowOff>
    </xdr:from>
    <xdr:to>
      <xdr:col>31</xdr:col>
      <xdr:colOff>34925</xdr:colOff>
      <xdr:row>57</xdr:row>
      <xdr:rowOff>37744</xdr:rowOff>
    </xdr:to>
    <xdr:cxnSp macro="">
      <xdr:nvCxnSpPr>
        <xdr:cNvPr id="776" name="直線コネクタ 775"/>
        <xdr:cNvCxnSpPr/>
      </xdr:nvCxnSpPr>
      <xdr:spPr>
        <a:xfrm>
          <a:off x="20434300" y="978897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77" name="フローチャート : 判断 776"/>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83166</xdr:rowOff>
    </xdr:from>
    <xdr:ext cx="469744" cy="259045"/>
    <xdr:sp macro="" textlink="">
      <xdr:nvSpPr>
        <xdr:cNvPr id="778" name="テキスト ボックス 777"/>
        <xdr:cNvSpPr txBox="1"/>
      </xdr:nvSpPr>
      <xdr:spPr>
        <a:xfrm>
          <a:off x="21088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154951</xdr:rowOff>
    </xdr:from>
    <xdr:to>
      <xdr:col>29</xdr:col>
      <xdr:colOff>517525</xdr:colOff>
      <xdr:row>57</xdr:row>
      <xdr:rowOff>16321</xdr:rowOff>
    </xdr:to>
    <xdr:cxnSp macro="">
      <xdr:nvCxnSpPr>
        <xdr:cNvPr id="779" name="直線コネクタ 778"/>
        <xdr:cNvCxnSpPr/>
      </xdr:nvCxnSpPr>
      <xdr:spPr>
        <a:xfrm>
          <a:off x="19545300" y="9756151"/>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0" name="フローチャート : 判断 779"/>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14586</xdr:rowOff>
    </xdr:from>
    <xdr:ext cx="469744" cy="259045"/>
    <xdr:sp macro="" textlink="">
      <xdr:nvSpPr>
        <xdr:cNvPr id="781" name="テキスト ボックス 780"/>
        <xdr:cNvSpPr txBox="1"/>
      </xdr:nvSpPr>
      <xdr:spPr>
        <a:xfrm>
          <a:off x="20199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131895</xdr:rowOff>
    </xdr:from>
    <xdr:to>
      <xdr:col>28</xdr:col>
      <xdr:colOff>314325</xdr:colOff>
      <xdr:row>56</xdr:row>
      <xdr:rowOff>154951</xdr:rowOff>
    </xdr:to>
    <xdr:cxnSp macro="">
      <xdr:nvCxnSpPr>
        <xdr:cNvPr id="782" name="直線コネクタ 781"/>
        <xdr:cNvCxnSpPr/>
      </xdr:nvCxnSpPr>
      <xdr:spPr>
        <a:xfrm>
          <a:off x="18656300" y="9390195"/>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3" name="フローチャート : 判断 782"/>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53774</xdr:rowOff>
    </xdr:from>
    <xdr:ext cx="469744" cy="259045"/>
    <xdr:sp macro="" textlink="">
      <xdr:nvSpPr>
        <xdr:cNvPr id="784" name="テキスト ボックス 783"/>
        <xdr:cNvSpPr txBox="1"/>
      </xdr:nvSpPr>
      <xdr:spPr>
        <a:xfrm>
          <a:off x="19310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5" name="フローチャート : 判断 784"/>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52207</xdr:rowOff>
    </xdr:from>
    <xdr:ext cx="469744" cy="259045"/>
    <xdr:sp macro="" textlink="">
      <xdr:nvSpPr>
        <xdr:cNvPr id="786" name="テキスト ボックス 785"/>
        <xdr:cNvSpPr txBox="1"/>
      </xdr:nvSpPr>
      <xdr:spPr>
        <a:xfrm>
          <a:off x="18421427" y="101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157480</xdr:rowOff>
    </xdr:from>
    <xdr:to>
      <xdr:col>32</xdr:col>
      <xdr:colOff>238125</xdr:colOff>
      <xdr:row>57</xdr:row>
      <xdr:rowOff>87630</xdr:rowOff>
    </xdr:to>
    <xdr:sp macro="" textlink="">
      <xdr:nvSpPr>
        <xdr:cNvPr id="792" name="円/楕円 791"/>
        <xdr:cNvSpPr/>
      </xdr:nvSpPr>
      <xdr:spPr>
        <a:xfrm>
          <a:off x="221107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8907</xdr:rowOff>
    </xdr:from>
    <xdr:ext cx="534377" cy="259045"/>
    <xdr:sp macro="" textlink="">
      <xdr:nvSpPr>
        <xdr:cNvPr id="793" name="貸付金該当値テキスト"/>
        <xdr:cNvSpPr txBox="1"/>
      </xdr:nvSpPr>
      <xdr:spPr>
        <a:xfrm>
          <a:off x="22212300" y="96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158394</xdr:rowOff>
    </xdr:from>
    <xdr:to>
      <xdr:col>31</xdr:col>
      <xdr:colOff>85725</xdr:colOff>
      <xdr:row>57</xdr:row>
      <xdr:rowOff>88544</xdr:rowOff>
    </xdr:to>
    <xdr:sp macro="" textlink="">
      <xdr:nvSpPr>
        <xdr:cNvPr id="794" name="円/楕円 793"/>
        <xdr:cNvSpPr/>
      </xdr:nvSpPr>
      <xdr:spPr>
        <a:xfrm>
          <a:off x="21272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105071</xdr:rowOff>
    </xdr:from>
    <xdr:ext cx="534377" cy="259045"/>
    <xdr:sp macro="" textlink="">
      <xdr:nvSpPr>
        <xdr:cNvPr id="795" name="テキスト ボックス 794"/>
        <xdr:cNvSpPr txBox="1"/>
      </xdr:nvSpPr>
      <xdr:spPr>
        <a:xfrm>
          <a:off x="21056111" y="95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136971</xdr:rowOff>
    </xdr:from>
    <xdr:to>
      <xdr:col>29</xdr:col>
      <xdr:colOff>568325</xdr:colOff>
      <xdr:row>57</xdr:row>
      <xdr:rowOff>67121</xdr:rowOff>
    </xdr:to>
    <xdr:sp macro="" textlink="">
      <xdr:nvSpPr>
        <xdr:cNvPr id="796" name="円/楕円 795"/>
        <xdr:cNvSpPr/>
      </xdr:nvSpPr>
      <xdr:spPr>
        <a:xfrm>
          <a:off x="20383500" y="97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83648</xdr:rowOff>
    </xdr:from>
    <xdr:ext cx="534377" cy="259045"/>
    <xdr:sp macro="" textlink="">
      <xdr:nvSpPr>
        <xdr:cNvPr id="797" name="テキスト ボックス 796"/>
        <xdr:cNvSpPr txBox="1"/>
      </xdr:nvSpPr>
      <xdr:spPr>
        <a:xfrm>
          <a:off x="20167111" y="95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104151</xdr:rowOff>
    </xdr:from>
    <xdr:to>
      <xdr:col>28</xdr:col>
      <xdr:colOff>365125</xdr:colOff>
      <xdr:row>57</xdr:row>
      <xdr:rowOff>34301</xdr:rowOff>
    </xdr:to>
    <xdr:sp macro="" textlink="">
      <xdr:nvSpPr>
        <xdr:cNvPr id="798" name="円/楕円 797"/>
        <xdr:cNvSpPr/>
      </xdr:nvSpPr>
      <xdr:spPr>
        <a:xfrm>
          <a:off x="19494500" y="97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50828</xdr:rowOff>
    </xdr:from>
    <xdr:ext cx="534377" cy="259045"/>
    <xdr:sp macro="" textlink="">
      <xdr:nvSpPr>
        <xdr:cNvPr id="799" name="テキスト ボックス 798"/>
        <xdr:cNvSpPr txBox="1"/>
      </xdr:nvSpPr>
      <xdr:spPr>
        <a:xfrm>
          <a:off x="19278111" y="948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81095</xdr:rowOff>
    </xdr:from>
    <xdr:to>
      <xdr:col>27</xdr:col>
      <xdr:colOff>161925</xdr:colOff>
      <xdr:row>55</xdr:row>
      <xdr:rowOff>11245</xdr:rowOff>
    </xdr:to>
    <xdr:sp macro="" textlink="">
      <xdr:nvSpPr>
        <xdr:cNvPr id="800" name="円/楕円 799"/>
        <xdr:cNvSpPr/>
      </xdr:nvSpPr>
      <xdr:spPr>
        <a:xfrm>
          <a:off x="18605500" y="9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27772</xdr:rowOff>
    </xdr:from>
    <xdr:ext cx="534377" cy="259045"/>
    <xdr:sp macro="" textlink="">
      <xdr:nvSpPr>
        <xdr:cNvPr id="801" name="テキスト ボックス 800"/>
        <xdr:cNvSpPr txBox="1"/>
      </xdr:nvSpPr>
      <xdr:spPr>
        <a:xfrm>
          <a:off x="18389111" y="91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49,360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5" name="直線コネクタ 824"/>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26"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27" name="直線コネクタ 826"/>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8"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9" name="直線コネクタ 828"/>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147686</xdr:rowOff>
    </xdr:from>
    <xdr:to>
      <xdr:col>32</xdr:col>
      <xdr:colOff>187325</xdr:colOff>
      <xdr:row>75</xdr:row>
      <xdr:rowOff>160076</xdr:rowOff>
    </xdr:to>
    <xdr:cxnSp macro="">
      <xdr:nvCxnSpPr>
        <xdr:cNvPr id="830" name="直線コネクタ 829"/>
        <xdr:cNvCxnSpPr/>
      </xdr:nvCxnSpPr>
      <xdr:spPr>
        <a:xfrm flipV="1">
          <a:off x="21323300" y="13006436"/>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31"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2" name="フローチャート : 判断 831"/>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160076</xdr:rowOff>
    </xdr:from>
    <xdr:to>
      <xdr:col>31</xdr:col>
      <xdr:colOff>34925</xdr:colOff>
      <xdr:row>76</xdr:row>
      <xdr:rowOff>15959</xdr:rowOff>
    </xdr:to>
    <xdr:cxnSp macro="">
      <xdr:nvCxnSpPr>
        <xdr:cNvPr id="833" name="直線コネクタ 832"/>
        <xdr:cNvCxnSpPr/>
      </xdr:nvCxnSpPr>
      <xdr:spPr>
        <a:xfrm flipV="1">
          <a:off x="20434300" y="13018826"/>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4" name="フローチャート : 判断 833"/>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166304</xdr:rowOff>
    </xdr:from>
    <xdr:ext cx="534377" cy="259045"/>
    <xdr:sp macro="" textlink="">
      <xdr:nvSpPr>
        <xdr:cNvPr id="835" name="テキスト ボックス 834"/>
        <xdr:cNvSpPr txBox="1"/>
      </xdr:nvSpPr>
      <xdr:spPr>
        <a:xfrm>
          <a:off x="21056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15959</xdr:rowOff>
    </xdr:from>
    <xdr:to>
      <xdr:col>29</xdr:col>
      <xdr:colOff>517525</xdr:colOff>
      <xdr:row>76</xdr:row>
      <xdr:rowOff>22123</xdr:rowOff>
    </xdr:to>
    <xdr:cxnSp macro="">
      <xdr:nvCxnSpPr>
        <xdr:cNvPr id="836" name="直線コネクタ 835"/>
        <xdr:cNvCxnSpPr/>
      </xdr:nvCxnSpPr>
      <xdr:spPr>
        <a:xfrm flipV="1">
          <a:off x="19545300" y="13046159"/>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7" name="フローチャート : 判断 836"/>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38" name="テキスト ボックス 837"/>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22123</xdr:rowOff>
    </xdr:from>
    <xdr:to>
      <xdr:col>28</xdr:col>
      <xdr:colOff>314325</xdr:colOff>
      <xdr:row>76</xdr:row>
      <xdr:rowOff>39824</xdr:rowOff>
    </xdr:to>
    <xdr:cxnSp macro="">
      <xdr:nvCxnSpPr>
        <xdr:cNvPr id="839" name="直線コネクタ 838"/>
        <xdr:cNvCxnSpPr/>
      </xdr:nvCxnSpPr>
      <xdr:spPr>
        <a:xfrm flipV="1">
          <a:off x="18656300" y="1305232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0" name="フローチャート : 判断 839"/>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12783</xdr:rowOff>
    </xdr:from>
    <xdr:ext cx="534377" cy="259045"/>
    <xdr:sp macro="" textlink="">
      <xdr:nvSpPr>
        <xdr:cNvPr id="841" name="テキスト ボックス 840"/>
        <xdr:cNvSpPr txBox="1"/>
      </xdr:nvSpPr>
      <xdr:spPr>
        <a:xfrm>
          <a:off x="19278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2" name="フローチャート : 判断 841"/>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3" name="テキスト ボックス 842"/>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96886</xdr:rowOff>
    </xdr:from>
    <xdr:to>
      <xdr:col>32</xdr:col>
      <xdr:colOff>238125</xdr:colOff>
      <xdr:row>76</xdr:row>
      <xdr:rowOff>27036</xdr:rowOff>
    </xdr:to>
    <xdr:sp macro="" textlink="">
      <xdr:nvSpPr>
        <xdr:cNvPr id="849" name="円/楕円 848"/>
        <xdr:cNvSpPr/>
      </xdr:nvSpPr>
      <xdr:spPr>
        <a:xfrm>
          <a:off x="22110700" y="129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119763</xdr:rowOff>
    </xdr:from>
    <xdr:ext cx="534377" cy="259045"/>
    <xdr:sp macro="" textlink="">
      <xdr:nvSpPr>
        <xdr:cNvPr id="850" name="繰出金該当値テキスト"/>
        <xdr:cNvSpPr txBox="1"/>
      </xdr:nvSpPr>
      <xdr:spPr>
        <a:xfrm>
          <a:off x="22212300" y="128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109276</xdr:rowOff>
    </xdr:from>
    <xdr:to>
      <xdr:col>31</xdr:col>
      <xdr:colOff>85725</xdr:colOff>
      <xdr:row>76</xdr:row>
      <xdr:rowOff>39426</xdr:rowOff>
    </xdr:to>
    <xdr:sp macro="" textlink="">
      <xdr:nvSpPr>
        <xdr:cNvPr id="851" name="円/楕円 850"/>
        <xdr:cNvSpPr/>
      </xdr:nvSpPr>
      <xdr:spPr>
        <a:xfrm>
          <a:off x="21272500" y="12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55953</xdr:rowOff>
    </xdr:from>
    <xdr:ext cx="534377" cy="259045"/>
    <xdr:sp macro="" textlink="">
      <xdr:nvSpPr>
        <xdr:cNvPr id="852" name="テキスト ボックス 851"/>
        <xdr:cNvSpPr txBox="1"/>
      </xdr:nvSpPr>
      <xdr:spPr>
        <a:xfrm>
          <a:off x="21056111" y="12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136609</xdr:rowOff>
    </xdr:from>
    <xdr:to>
      <xdr:col>29</xdr:col>
      <xdr:colOff>568325</xdr:colOff>
      <xdr:row>76</xdr:row>
      <xdr:rowOff>66759</xdr:rowOff>
    </xdr:to>
    <xdr:sp macro="" textlink="">
      <xdr:nvSpPr>
        <xdr:cNvPr id="853" name="円/楕円 852"/>
        <xdr:cNvSpPr/>
      </xdr:nvSpPr>
      <xdr:spPr>
        <a:xfrm>
          <a:off x="20383500" y="129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83286</xdr:rowOff>
    </xdr:from>
    <xdr:ext cx="534377" cy="259045"/>
    <xdr:sp macro="" textlink="">
      <xdr:nvSpPr>
        <xdr:cNvPr id="854" name="テキスト ボックス 853"/>
        <xdr:cNvSpPr txBox="1"/>
      </xdr:nvSpPr>
      <xdr:spPr>
        <a:xfrm>
          <a:off x="20167111" y="1277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142773</xdr:rowOff>
    </xdr:from>
    <xdr:to>
      <xdr:col>28</xdr:col>
      <xdr:colOff>365125</xdr:colOff>
      <xdr:row>76</xdr:row>
      <xdr:rowOff>72923</xdr:rowOff>
    </xdr:to>
    <xdr:sp macro="" textlink="">
      <xdr:nvSpPr>
        <xdr:cNvPr id="855" name="円/楕円 854"/>
        <xdr:cNvSpPr/>
      </xdr:nvSpPr>
      <xdr:spPr>
        <a:xfrm>
          <a:off x="19494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89450</xdr:rowOff>
    </xdr:from>
    <xdr:ext cx="534377" cy="259045"/>
    <xdr:sp macro="" textlink="">
      <xdr:nvSpPr>
        <xdr:cNvPr id="856" name="テキスト ボックス 855"/>
        <xdr:cNvSpPr txBox="1"/>
      </xdr:nvSpPr>
      <xdr:spPr>
        <a:xfrm>
          <a:off x="19278111" y="127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160474</xdr:rowOff>
    </xdr:from>
    <xdr:to>
      <xdr:col>27</xdr:col>
      <xdr:colOff>161925</xdr:colOff>
      <xdr:row>76</xdr:row>
      <xdr:rowOff>90624</xdr:rowOff>
    </xdr:to>
    <xdr:sp macro="" textlink="">
      <xdr:nvSpPr>
        <xdr:cNvPr id="857" name="円/楕円 856"/>
        <xdr:cNvSpPr/>
      </xdr:nvSpPr>
      <xdr:spPr>
        <a:xfrm>
          <a:off x="18605500" y="130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107152</xdr:rowOff>
    </xdr:from>
    <xdr:ext cx="534377" cy="259045"/>
    <xdr:sp macro="" textlink="">
      <xdr:nvSpPr>
        <xdr:cNvPr id="858" name="テキスト ボックス 857"/>
        <xdr:cNvSpPr txBox="1"/>
      </xdr:nvSpPr>
      <xdr:spPr>
        <a:xfrm>
          <a:off x="18389111" y="127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９１，５４９円となっており、類似団体と比較して一人当たりのコストが低い状況となっているが、そのうち更新整備に係る費用については、類似団体に比べ３９，７０８円高い状況となっている。これは、近年のまちづくりセンター改築事業や、防災センター整備事業等の増加によるものであり、前年度決算と比較すると、３０．１％増となっている。今後、公共施設等の老朽化対策に要する経費が増加していくことが想定されるが、公共施設等総合管理計画に基づき、事業の取捨選択を行うことにより事業費の減少をめざすこととしている。</a:t>
          </a:r>
        </a:p>
        <a:p>
          <a:r>
            <a:rPr kumimoji="1" lang="ja-JP" altLang="en-US" sz="1300">
              <a:latin typeface="ＭＳ Ｐゴシック"/>
            </a:rPr>
            <a:t>　貸付金は住民一人当たり１２，４００円となっており、類似団体と比較して一人当たりのコストが高い状況となっている。これは、企業立地及び雇用の拡大を目的に取り組んできた、産業立地促進資金貸付事業によるところが大きく、貸付金総額の８９．９％を占めている。</a:t>
          </a:r>
        </a:p>
        <a:p>
          <a:r>
            <a:rPr kumimoji="1" lang="ja-JP" altLang="en-US" sz="1300">
              <a:latin typeface="ＭＳ Ｐゴシック"/>
            </a:rPr>
            <a:t>　繰出金は住民一人当たり７６，４５２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平成２７年度決算では３億５千万円であるが、起債償還額のピークを迎える平成３２年度には４億１，５００万円まで増加していくと見込んで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14,649
14,607
208.39
8,781,818
8,398,895
331,403
4,948,750
7,858,916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41239</xdr:rowOff>
    </xdr:from>
    <xdr:to>
      <xdr:col>6</xdr:col>
      <xdr:colOff>511175</xdr:colOff>
      <xdr:row>37</xdr:row>
      <xdr:rowOff>82223</xdr:rowOff>
    </xdr:to>
    <xdr:cxnSp macro="">
      <xdr:nvCxnSpPr>
        <xdr:cNvPr id="63" name="直線コネクタ 62"/>
        <xdr:cNvCxnSpPr/>
      </xdr:nvCxnSpPr>
      <xdr:spPr>
        <a:xfrm flipV="1">
          <a:off x="3797300" y="6384889"/>
          <a:ext cx="8382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81733</xdr:rowOff>
    </xdr:from>
    <xdr:to>
      <xdr:col>5</xdr:col>
      <xdr:colOff>358775</xdr:colOff>
      <xdr:row>37</xdr:row>
      <xdr:rowOff>82223</xdr:rowOff>
    </xdr:to>
    <xdr:cxnSp macro="">
      <xdr:nvCxnSpPr>
        <xdr:cNvPr id="66" name="直線コネクタ 65"/>
        <xdr:cNvCxnSpPr/>
      </xdr:nvCxnSpPr>
      <xdr:spPr>
        <a:xfrm>
          <a:off x="2908300" y="642538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162033</xdr:rowOff>
    </xdr:from>
    <xdr:ext cx="469744" cy="259045"/>
    <xdr:sp macro="" textlink="">
      <xdr:nvSpPr>
        <xdr:cNvPr id="68" name="テキスト ボックス 67"/>
        <xdr:cNvSpPr txBox="1"/>
      </xdr:nvSpPr>
      <xdr:spPr>
        <a:xfrm>
          <a:off x="3562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42545</xdr:rowOff>
    </xdr:from>
    <xdr:to>
      <xdr:col>4</xdr:col>
      <xdr:colOff>155575</xdr:colOff>
      <xdr:row>37</xdr:row>
      <xdr:rowOff>81733</xdr:rowOff>
    </xdr:to>
    <xdr:cxnSp macro="">
      <xdr:nvCxnSpPr>
        <xdr:cNvPr id="69" name="直線コネクタ 68"/>
        <xdr:cNvCxnSpPr/>
      </xdr:nvCxnSpPr>
      <xdr:spPr>
        <a:xfrm>
          <a:off x="2019300" y="638619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170524</xdr:rowOff>
    </xdr:from>
    <xdr:ext cx="469744" cy="259045"/>
    <xdr:sp macro="" textlink="">
      <xdr:nvSpPr>
        <xdr:cNvPr id="71" name="テキスト ボックス 70"/>
        <xdr:cNvSpPr txBox="1"/>
      </xdr:nvSpPr>
      <xdr:spPr>
        <a:xfrm>
          <a:off x="2673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121902</xdr:rowOff>
    </xdr:from>
    <xdr:to>
      <xdr:col>2</xdr:col>
      <xdr:colOff>638175</xdr:colOff>
      <xdr:row>37</xdr:row>
      <xdr:rowOff>42545</xdr:rowOff>
    </xdr:to>
    <xdr:cxnSp macro="">
      <xdr:nvCxnSpPr>
        <xdr:cNvPr id="72" name="直線コネクタ 71"/>
        <xdr:cNvCxnSpPr/>
      </xdr:nvCxnSpPr>
      <xdr:spPr>
        <a:xfrm>
          <a:off x="1130300" y="6294102"/>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130029</xdr:rowOff>
    </xdr:from>
    <xdr:ext cx="469744" cy="259045"/>
    <xdr:sp macro="" textlink="">
      <xdr:nvSpPr>
        <xdr:cNvPr id="74" name="テキスト ボックス 73"/>
        <xdr:cNvSpPr txBox="1"/>
      </xdr:nvSpPr>
      <xdr:spPr>
        <a:xfrm>
          <a:off x="1784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4462</xdr:rowOff>
    </xdr:from>
    <xdr:ext cx="469744" cy="259045"/>
    <xdr:sp macro="" textlink="">
      <xdr:nvSpPr>
        <xdr:cNvPr id="76" name="テキスト ボックス 75"/>
        <xdr:cNvSpPr txBox="1"/>
      </xdr:nvSpPr>
      <xdr:spPr>
        <a:xfrm>
          <a:off x="895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161889</xdr:rowOff>
    </xdr:from>
    <xdr:to>
      <xdr:col>6</xdr:col>
      <xdr:colOff>561975</xdr:colOff>
      <xdr:row>37</xdr:row>
      <xdr:rowOff>92039</xdr:rowOff>
    </xdr:to>
    <xdr:sp macro="" textlink="">
      <xdr:nvSpPr>
        <xdr:cNvPr id="82" name="円/楕円 81"/>
        <xdr:cNvSpPr/>
      </xdr:nvSpPr>
      <xdr:spPr>
        <a:xfrm>
          <a:off x="45847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140316</xdr:rowOff>
    </xdr:from>
    <xdr:ext cx="469744" cy="259045"/>
    <xdr:sp macro="" textlink="">
      <xdr:nvSpPr>
        <xdr:cNvPr id="83" name="議会費該当値テキスト"/>
        <xdr:cNvSpPr txBox="1"/>
      </xdr:nvSpPr>
      <xdr:spPr>
        <a:xfrm>
          <a:off x="4686300" y="631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31423</xdr:rowOff>
    </xdr:from>
    <xdr:to>
      <xdr:col>5</xdr:col>
      <xdr:colOff>409575</xdr:colOff>
      <xdr:row>37</xdr:row>
      <xdr:rowOff>133023</xdr:rowOff>
    </xdr:to>
    <xdr:sp macro="" textlink="">
      <xdr:nvSpPr>
        <xdr:cNvPr id="84" name="円/楕円 83"/>
        <xdr:cNvSpPr/>
      </xdr:nvSpPr>
      <xdr:spPr>
        <a:xfrm>
          <a:off x="3746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149550</xdr:rowOff>
    </xdr:from>
    <xdr:ext cx="469744" cy="259045"/>
    <xdr:sp macro="" textlink="">
      <xdr:nvSpPr>
        <xdr:cNvPr id="85" name="テキスト ボックス 84"/>
        <xdr:cNvSpPr txBox="1"/>
      </xdr:nvSpPr>
      <xdr:spPr>
        <a:xfrm>
          <a:off x="3562427"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30933</xdr:rowOff>
    </xdr:from>
    <xdr:to>
      <xdr:col>4</xdr:col>
      <xdr:colOff>206375</xdr:colOff>
      <xdr:row>37</xdr:row>
      <xdr:rowOff>132533</xdr:rowOff>
    </xdr:to>
    <xdr:sp macro="" textlink="">
      <xdr:nvSpPr>
        <xdr:cNvPr id="86" name="円/楕円 85"/>
        <xdr:cNvSpPr/>
      </xdr:nvSpPr>
      <xdr:spPr>
        <a:xfrm>
          <a:off x="2857500" y="63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149060</xdr:rowOff>
    </xdr:from>
    <xdr:ext cx="469744" cy="259045"/>
    <xdr:sp macro="" textlink="">
      <xdr:nvSpPr>
        <xdr:cNvPr id="87" name="テキスト ボックス 86"/>
        <xdr:cNvSpPr txBox="1"/>
      </xdr:nvSpPr>
      <xdr:spPr>
        <a:xfrm>
          <a:off x="2673427" y="614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8" name="円/楕円 87"/>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109872</xdr:rowOff>
    </xdr:from>
    <xdr:ext cx="469744" cy="259045"/>
    <xdr:sp macro="" textlink="">
      <xdr:nvSpPr>
        <xdr:cNvPr id="89" name="テキスト ボックス 88"/>
        <xdr:cNvSpPr txBox="1"/>
      </xdr:nvSpPr>
      <xdr:spPr>
        <a:xfrm>
          <a:off x="1784427"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71102</xdr:rowOff>
    </xdr:from>
    <xdr:to>
      <xdr:col>1</xdr:col>
      <xdr:colOff>485775</xdr:colOff>
      <xdr:row>37</xdr:row>
      <xdr:rowOff>1252</xdr:rowOff>
    </xdr:to>
    <xdr:sp macro="" textlink="">
      <xdr:nvSpPr>
        <xdr:cNvPr id="90" name="円/楕円 89"/>
        <xdr:cNvSpPr/>
      </xdr:nvSpPr>
      <xdr:spPr>
        <a:xfrm>
          <a:off x="1079500" y="62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17779</xdr:rowOff>
    </xdr:from>
    <xdr:ext cx="469744" cy="259045"/>
    <xdr:sp macro="" textlink="">
      <xdr:nvSpPr>
        <xdr:cNvPr id="91" name="テキスト ボックス 90"/>
        <xdr:cNvSpPr txBox="1"/>
      </xdr:nvSpPr>
      <xdr:spPr>
        <a:xfrm>
          <a:off x="895427" y="601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139173</xdr:rowOff>
    </xdr:from>
    <xdr:to>
      <xdr:col>6</xdr:col>
      <xdr:colOff>511175</xdr:colOff>
      <xdr:row>57</xdr:row>
      <xdr:rowOff>158407</xdr:rowOff>
    </xdr:to>
    <xdr:cxnSp macro="">
      <xdr:nvCxnSpPr>
        <xdr:cNvPr id="116" name="直線コネクタ 115"/>
        <xdr:cNvCxnSpPr/>
      </xdr:nvCxnSpPr>
      <xdr:spPr>
        <a:xfrm flipV="1">
          <a:off x="3797300" y="9911823"/>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149768</xdr:rowOff>
    </xdr:from>
    <xdr:to>
      <xdr:col>5</xdr:col>
      <xdr:colOff>358775</xdr:colOff>
      <xdr:row>57</xdr:row>
      <xdr:rowOff>158407</xdr:rowOff>
    </xdr:to>
    <xdr:cxnSp macro="">
      <xdr:nvCxnSpPr>
        <xdr:cNvPr id="119" name="直線コネクタ 118"/>
        <xdr:cNvCxnSpPr/>
      </xdr:nvCxnSpPr>
      <xdr:spPr>
        <a:xfrm>
          <a:off x="2908300" y="9922418"/>
          <a:ext cx="8890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20" name="フローチャート : 判断 119"/>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47538</xdr:rowOff>
    </xdr:from>
    <xdr:ext cx="534377" cy="259045"/>
    <xdr:sp macro="" textlink="">
      <xdr:nvSpPr>
        <xdr:cNvPr id="121" name="テキスト ボックス 120"/>
        <xdr:cNvSpPr txBox="1"/>
      </xdr:nvSpPr>
      <xdr:spPr>
        <a:xfrm>
          <a:off x="3530111" y="96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149768</xdr:rowOff>
    </xdr:from>
    <xdr:to>
      <xdr:col>4</xdr:col>
      <xdr:colOff>155575</xdr:colOff>
      <xdr:row>57</xdr:row>
      <xdr:rowOff>159705</xdr:rowOff>
    </xdr:to>
    <xdr:cxnSp macro="">
      <xdr:nvCxnSpPr>
        <xdr:cNvPr id="122" name="直線コネクタ 121"/>
        <xdr:cNvCxnSpPr/>
      </xdr:nvCxnSpPr>
      <xdr:spPr>
        <a:xfrm flipV="1">
          <a:off x="2019300" y="9922418"/>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3" name="フローチャート : 判断 122"/>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22966</xdr:rowOff>
    </xdr:from>
    <xdr:ext cx="534377" cy="259045"/>
    <xdr:sp macro="" textlink="">
      <xdr:nvSpPr>
        <xdr:cNvPr id="124" name="テキスト ボックス 123"/>
        <xdr:cNvSpPr txBox="1"/>
      </xdr:nvSpPr>
      <xdr:spPr>
        <a:xfrm>
          <a:off x="2641111" y="99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159705</xdr:rowOff>
    </xdr:from>
    <xdr:to>
      <xdr:col>2</xdr:col>
      <xdr:colOff>638175</xdr:colOff>
      <xdr:row>57</xdr:row>
      <xdr:rowOff>166251</xdr:rowOff>
    </xdr:to>
    <xdr:cxnSp macro="">
      <xdr:nvCxnSpPr>
        <xdr:cNvPr id="125" name="直線コネクタ 124"/>
        <xdr:cNvCxnSpPr/>
      </xdr:nvCxnSpPr>
      <xdr:spPr>
        <a:xfrm flipV="1">
          <a:off x="1130300" y="9932355"/>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6" name="フローチャート : 判断 125"/>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2662</xdr:rowOff>
    </xdr:from>
    <xdr:ext cx="599010" cy="259045"/>
    <xdr:sp macro="" textlink="">
      <xdr:nvSpPr>
        <xdr:cNvPr id="127" name="テキスト ボックス 126"/>
        <xdr:cNvSpPr txBox="1"/>
      </xdr:nvSpPr>
      <xdr:spPr>
        <a:xfrm>
          <a:off x="1719794" y="96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8" name="フローチャート : 判断 127"/>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44795</xdr:rowOff>
    </xdr:from>
    <xdr:ext cx="534377" cy="259045"/>
    <xdr:sp macro="" textlink="">
      <xdr:nvSpPr>
        <xdr:cNvPr id="129" name="テキスト ボックス 128"/>
        <xdr:cNvSpPr txBox="1"/>
      </xdr:nvSpPr>
      <xdr:spPr>
        <a:xfrm>
          <a:off x="863111" y="96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88373</xdr:rowOff>
    </xdr:from>
    <xdr:to>
      <xdr:col>6</xdr:col>
      <xdr:colOff>561975</xdr:colOff>
      <xdr:row>58</xdr:row>
      <xdr:rowOff>18523</xdr:rowOff>
    </xdr:to>
    <xdr:sp macro="" textlink="">
      <xdr:nvSpPr>
        <xdr:cNvPr id="135" name="円/楕円 134"/>
        <xdr:cNvSpPr/>
      </xdr:nvSpPr>
      <xdr:spPr>
        <a:xfrm>
          <a:off x="4584700" y="98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107607</xdr:rowOff>
    </xdr:from>
    <xdr:to>
      <xdr:col>5</xdr:col>
      <xdr:colOff>409575</xdr:colOff>
      <xdr:row>58</xdr:row>
      <xdr:rowOff>37757</xdr:rowOff>
    </xdr:to>
    <xdr:sp macro="" textlink="">
      <xdr:nvSpPr>
        <xdr:cNvPr id="137" name="円/楕円 136"/>
        <xdr:cNvSpPr/>
      </xdr:nvSpPr>
      <xdr:spPr>
        <a:xfrm>
          <a:off x="3746500" y="98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28884</xdr:rowOff>
    </xdr:from>
    <xdr:ext cx="534377" cy="259045"/>
    <xdr:sp macro="" textlink="">
      <xdr:nvSpPr>
        <xdr:cNvPr id="138" name="テキスト ボックス 137"/>
        <xdr:cNvSpPr txBox="1"/>
      </xdr:nvSpPr>
      <xdr:spPr>
        <a:xfrm>
          <a:off x="3530111" y="99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98968</xdr:rowOff>
    </xdr:from>
    <xdr:to>
      <xdr:col>4</xdr:col>
      <xdr:colOff>206375</xdr:colOff>
      <xdr:row>58</xdr:row>
      <xdr:rowOff>29118</xdr:rowOff>
    </xdr:to>
    <xdr:sp macro="" textlink="">
      <xdr:nvSpPr>
        <xdr:cNvPr id="139" name="円/楕円 138"/>
        <xdr:cNvSpPr/>
      </xdr:nvSpPr>
      <xdr:spPr>
        <a:xfrm>
          <a:off x="2857500" y="98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45645</xdr:rowOff>
    </xdr:from>
    <xdr:ext cx="534377" cy="259045"/>
    <xdr:sp macro="" textlink="">
      <xdr:nvSpPr>
        <xdr:cNvPr id="140" name="テキスト ボックス 139"/>
        <xdr:cNvSpPr txBox="1"/>
      </xdr:nvSpPr>
      <xdr:spPr>
        <a:xfrm>
          <a:off x="2641111" y="96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108905</xdr:rowOff>
    </xdr:from>
    <xdr:to>
      <xdr:col>3</xdr:col>
      <xdr:colOff>3175</xdr:colOff>
      <xdr:row>58</xdr:row>
      <xdr:rowOff>39055</xdr:rowOff>
    </xdr:to>
    <xdr:sp macro="" textlink="">
      <xdr:nvSpPr>
        <xdr:cNvPr id="141" name="円/楕円 140"/>
        <xdr:cNvSpPr/>
      </xdr:nvSpPr>
      <xdr:spPr>
        <a:xfrm>
          <a:off x="1968500" y="98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30182</xdr:rowOff>
    </xdr:from>
    <xdr:ext cx="534377" cy="259045"/>
    <xdr:sp macro="" textlink="">
      <xdr:nvSpPr>
        <xdr:cNvPr id="142" name="テキスト ボックス 141"/>
        <xdr:cNvSpPr txBox="1"/>
      </xdr:nvSpPr>
      <xdr:spPr>
        <a:xfrm>
          <a:off x="1752111" y="99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115451</xdr:rowOff>
    </xdr:from>
    <xdr:to>
      <xdr:col>1</xdr:col>
      <xdr:colOff>485775</xdr:colOff>
      <xdr:row>58</xdr:row>
      <xdr:rowOff>45601</xdr:rowOff>
    </xdr:to>
    <xdr:sp macro="" textlink="">
      <xdr:nvSpPr>
        <xdr:cNvPr id="143" name="円/楕円 142"/>
        <xdr:cNvSpPr/>
      </xdr:nvSpPr>
      <xdr:spPr>
        <a:xfrm>
          <a:off x="1079500" y="9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36728</xdr:rowOff>
    </xdr:from>
    <xdr:ext cx="534377" cy="259045"/>
    <xdr:sp macro="" textlink="">
      <xdr:nvSpPr>
        <xdr:cNvPr id="144" name="テキスト ボックス 143"/>
        <xdr:cNvSpPr txBox="1"/>
      </xdr:nvSpPr>
      <xdr:spPr>
        <a:xfrm>
          <a:off x="863111" y="99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134,791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59514</xdr:rowOff>
    </xdr:from>
    <xdr:to>
      <xdr:col>6</xdr:col>
      <xdr:colOff>511175</xdr:colOff>
      <xdr:row>78</xdr:row>
      <xdr:rowOff>70783</xdr:rowOff>
    </xdr:to>
    <xdr:cxnSp macro="">
      <xdr:nvCxnSpPr>
        <xdr:cNvPr id="175" name="直線コネクタ 174"/>
        <xdr:cNvCxnSpPr/>
      </xdr:nvCxnSpPr>
      <xdr:spPr>
        <a:xfrm flipV="1">
          <a:off x="3797300" y="13432614"/>
          <a:ext cx="8382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47327</xdr:rowOff>
    </xdr:from>
    <xdr:to>
      <xdr:col>5</xdr:col>
      <xdr:colOff>358775</xdr:colOff>
      <xdr:row>78</xdr:row>
      <xdr:rowOff>70783</xdr:rowOff>
    </xdr:to>
    <xdr:cxnSp macro="">
      <xdr:nvCxnSpPr>
        <xdr:cNvPr id="178" name="直線コネクタ 177"/>
        <xdr:cNvCxnSpPr/>
      </xdr:nvCxnSpPr>
      <xdr:spPr>
        <a:xfrm>
          <a:off x="2908300" y="13420427"/>
          <a:ext cx="8890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169160</xdr:rowOff>
    </xdr:from>
    <xdr:to>
      <xdr:col>5</xdr:col>
      <xdr:colOff>409575</xdr:colOff>
      <xdr:row>78</xdr:row>
      <xdr:rowOff>99310</xdr:rowOff>
    </xdr:to>
    <xdr:sp macro="" textlink="">
      <xdr:nvSpPr>
        <xdr:cNvPr id="179" name="フローチャート : 判断 178"/>
        <xdr:cNvSpPr/>
      </xdr:nvSpPr>
      <xdr:spPr>
        <a:xfrm>
          <a:off x="3746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115837</xdr:rowOff>
    </xdr:from>
    <xdr:ext cx="599010" cy="259045"/>
    <xdr:sp macro="" textlink="">
      <xdr:nvSpPr>
        <xdr:cNvPr id="180" name="テキスト ボックス 179"/>
        <xdr:cNvSpPr txBox="1"/>
      </xdr:nvSpPr>
      <xdr:spPr>
        <a:xfrm>
          <a:off x="3497794" y="131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47327</xdr:rowOff>
    </xdr:from>
    <xdr:to>
      <xdr:col>4</xdr:col>
      <xdr:colOff>155575</xdr:colOff>
      <xdr:row>78</xdr:row>
      <xdr:rowOff>86666</xdr:rowOff>
    </xdr:to>
    <xdr:cxnSp macro="">
      <xdr:nvCxnSpPr>
        <xdr:cNvPr id="181" name="直線コネクタ 180"/>
        <xdr:cNvCxnSpPr/>
      </xdr:nvCxnSpPr>
      <xdr:spPr>
        <a:xfrm flipV="1">
          <a:off x="2019300" y="13420427"/>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20577</xdr:rowOff>
    </xdr:from>
    <xdr:to>
      <xdr:col>4</xdr:col>
      <xdr:colOff>206375</xdr:colOff>
      <xdr:row>78</xdr:row>
      <xdr:rowOff>122177</xdr:rowOff>
    </xdr:to>
    <xdr:sp macro="" textlink="">
      <xdr:nvSpPr>
        <xdr:cNvPr id="182" name="フローチャート : 判断 181"/>
        <xdr:cNvSpPr/>
      </xdr:nvSpPr>
      <xdr:spPr>
        <a:xfrm>
          <a:off x="2857500" y="1339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113304</xdr:rowOff>
    </xdr:from>
    <xdr:ext cx="599010" cy="259045"/>
    <xdr:sp macro="" textlink="">
      <xdr:nvSpPr>
        <xdr:cNvPr id="183" name="テキスト ボックス 182"/>
        <xdr:cNvSpPr txBox="1"/>
      </xdr:nvSpPr>
      <xdr:spPr>
        <a:xfrm>
          <a:off x="2608794" y="1348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86666</xdr:rowOff>
    </xdr:from>
    <xdr:to>
      <xdr:col>2</xdr:col>
      <xdr:colOff>638175</xdr:colOff>
      <xdr:row>78</xdr:row>
      <xdr:rowOff>91117</xdr:rowOff>
    </xdr:to>
    <xdr:cxnSp macro="">
      <xdr:nvCxnSpPr>
        <xdr:cNvPr id="184" name="直線コネクタ 183"/>
        <xdr:cNvCxnSpPr/>
      </xdr:nvCxnSpPr>
      <xdr:spPr>
        <a:xfrm flipV="1">
          <a:off x="1130300" y="13459766"/>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xdr:rowOff>
    </xdr:from>
    <xdr:to>
      <xdr:col>3</xdr:col>
      <xdr:colOff>3175</xdr:colOff>
      <xdr:row>78</xdr:row>
      <xdr:rowOff>101617</xdr:rowOff>
    </xdr:to>
    <xdr:sp macro="" textlink="">
      <xdr:nvSpPr>
        <xdr:cNvPr id="185" name="フローチャート : 判断 184"/>
        <xdr:cNvSpPr/>
      </xdr:nvSpPr>
      <xdr:spPr>
        <a:xfrm>
          <a:off x="1968500" y="1337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86" name="テキスト ボックス 185"/>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3772</xdr:rowOff>
    </xdr:from>
    <xdr:to>
      <xdr:col>1</xdr:col>
      <xdr:colOff>485775</xdr:colOff>
      <xdr:row>78</xdr:row>
      <xdr:rowOff>105372</xdr:rowOff>
    </xdr:to>
    <xdr:sp macro="" textlink="">
      <xdr:nvSpPr>
        <xdr:cNvPr id="187" name="フローチャート : 判断 186"/>
        <xdr:cNvSpPr/>
      </xdr:nvSpPr>
      <xdr:spPr>
        <a:xfrm>
          <a:off x="1079500" y="1337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121899</xdr:rowOff>
    </xdr:from>
    <xdr:ext cx="599010" cy="259045"/>
    <xdr:sp macro="" textlink="">
      <xdr:nvSpPr>
        <xdr:cNvPr id="188" name="テキスト ボックス 187"/>
        <xdr:cNvSpPr txBox="1"/>
      </xdr:nvSpPr>
      <xdr:spPr>
        <a:xfrm>
          <a:off x="830794" y="131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8714</xdr:rowOff>
    </xdr:from>
    <xdr:to>
      <xdr:col>6</xdr:col>
      <xdr:colOff>561975</xdr:colOff>
      <xdr:row>78</xdr:row>
      <xdr:rowOff>110314</xdr:rowOff>
    </xdr:to>
    <xdr:sp macro="" textlink="">
      <xdr:nvSpPr>
        <xdr:cNvPr id="194" name="円/楕円 193"/>
        <xdr:cNvSpPr/>
      </xdr:nvSpPr>
      <xdr:spPr>
        <a:xfrm>
          <a:off x="4584700" y="133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19983</xdr:rowOff>
    </xdr:from>
    <xdr:to>
      <xdr:col>5</xdr:col>
      <xdr:colOff>409575</xdr:colOff>
      <xdr:row>78</xdr:row>
      <xdr:rowOff>121583</xdr:rowOff>
    </xdr:to>
    <xdr:sp macro="" textlink="">
      <xdr:nvSpPr>
        <xdr:cNvPr id="196" name="円/楕円 195"/>
        <xdr:cNvSpPr/>
      </xdr:nvSpPr>
      <xdr:spPr>
        <a:xfrm>
          <a:off x="3746500" y="133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112710</xdr:rowOff>
    </xdr:from>
    <xdr:ext cx="599010" cy="259045"/>
    <xdr:sp macro="" textlink="">
      <xdr:nvSpPr>
        <xdr:cNvPr id="197" name="テキスト ボックス 196"/>
        <xdr:cNvSpPr txBox="1"/>
      </xdr:nvSpPr>
      <xdr:spPr>
        <a:xfrm>
          <a:off x="3497794" y="1348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167977</xdr:rowOff>
    </xdr:from>
    <xdr:to>
      <xdr:col>4</xdr:col>
      <xdr:colOff>206375</xdr:colOff>
      <xdr:row>78</xdr:row>
      <xdr:rowOff>98127</xdr:rowOff>
    </xdr:to>
    <xdr:sp macro="" textlink="">
      <xdr:nvSpPr>
        <xdr:cNvPr id="198" name="円/楕円 197"/>
        <xdr:cNvSpPr/>
      </xdr:nvSpPr>
      <xdr:spPr>
        <a:xfrm>
          <a:off x="2857500" y="133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114654</xdr:rowOff>
    </xdr:from>
    <xdr:ext cx="599010" cy="259045"/>
    <xdr:sp macro="" textlink="">
      <xdr:nvSpPr>
        <xdr:cNvPr id="199" name="テキスト ボックス 198"/>
        <xdr:cNvSpPr txBox="1"/>
      </xdr:nvSpPr>
      <xdr:spPr>
        <a:xfrm>
          <a:off x="2608794" y="1314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35866</xdr:rowOff>
    </xdr:from>
    <xdr:to>
      <xdr:col>3</xdr:col>
      <xdr:colOff>3175</xdr:colOff>
      <xdr:row>78</xdr:row>
      <xdr:rowOff>137466</xdr:rowOff>
    </xdr:to>
    <xdr:sp macro="" textlink="">
      <xdr:nvSpPr>
        <xdr:cNvPr id="200" name="円/楕円 199"/>
        <xdr:cNvSpPr/>
      </xdr:nvSpPr>
      <xdr:spPr>
        <a:xfrm>
          <a:off x="1968500" y="134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128593</xdr:rowOff>
    </xdr:from>
    <xdr:ext cx="599010" cy="259045"/>
    <xdr:sp macro="" textlink="">
      <xdr:nvSpPr>
        <xdr:cNvPr id="201" name="テキスト ボックス 200"/>
        <xdr:cNvSpPr txBox="1"/>
      </xdr:nvSpPr>
      <xdr:spPr>
        <a:xfrm>
          <a:off x="1719794" y="135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40317</xdr:rowOff>
    </xdr:from>
    <xdr:to>
      <xdr:col>1</xdr:col>
      <xdr:colOff>485775</xdr:colOff>
      <xdr:row>78</xdr:row>
      <xdr:rowOff>141917</xdr:rowOff>
    </xdr:to>
    <xdr:sp macro="" textlink="">
      <xdr:nvSpPr>
        <xdr:cNvPr id="202" name="円/楕円 201"/>
        <xdr:cNvSpPr/>
      </xdr:nvSpPr>
      <xdr:spPr>
        <a:xfrm>
          <a:off x="1079500" y="134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133044</xdr:rowOff>
    </xdr:from>
    <xdr:ext cx="599010" cy="259045"/>
    <xdr:sp macro="" textlink="">
      <xdr:nvSpPr>
        <xdr:cNvPr id="203" name="テキスト ボックス 202"/>
        <xdr:cNvSpPr txBox="1"/>
      </xdr:nvSpPr>
      <xdr:spPr>
        <a:xfrm>
          <a:off x="830794" y="1350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56536</xdr:rowOff>
    </xdr:from>
    <xdr:to>
      <xdr:col>6</xdr:col>
      <xdr:colOff>511175</xdr:colOff>
      <xdr:row>97</xdr:row>
      <xdr:rowOff>58496</xdr:rowOff>
    </xdr:to>
    <xdr:cxnSp macro="">
      <xdr:nvCxnSpPr>
        <xdr:cNvPr id="228" name="直線コネクタ 227"/>
        <xdr:cNvCxnSpPr/>
      </xdr:nvCxnSpPr>
      <xdr:spPr>
        <a:xfrm flipV="1">
          <a:off x="3797300" y="1668718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57736</xdr:rowOff>
    </xdr:from>
    <xdr:to>
      <xdr:col>5</xdr:col>
      <xdr:colOff>358775</xdr:colOff>
      <xdr:row>97</xdr:row>
      <xdr:rowOff>58496</xdr:rowOff>
    </xdr:to>
    <xdr:cxnSp macro="">
      <xdr:nvCxnSpPr>
        <xdr:cNvPr id="231" name="直線コネクタ 230"/>
        <xdr:cNvCxnSpPr/>
      </xdr:nvCxnSpPr>
      <xdr:spPr>
        <a:xfrm>
          <a:off x="2908300" y="16688386"/>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2" name="フローチャート : 判断 231"/>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26844</xdr:rowOff>
    </xdr:from>
    <xdr:ext cx="534377" cy="259045"/>
    <xdr:sp macro="" textlink="">
      <xdr:nvSpPr>
        <xdr:cNvPr id="233" name="テキスト ボックス 232"/>
        <xdr:cNvSpPr txBox="1"/>
      </xdr:nvSpPr>
      <xdr:spPr>
        <a:xfrm>
          <a:off x="3530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57736</xdr:rowOff>
    </xdr:from>
    <xdr:to>
      <xdr:col>4</xdr:col>
      <xdr:colOff>155575</xdr:colOff>
      <xdr:row>97</xdr:row>
      <xdr:rowOff>74830</xdr:rowOff>
    </xdr:to>
    <xdr:cxnSp macro="">
      <xdr:nvCxnSpPr>
        <xdr:cNvPr id="234" name="直線コネクタ 233"/>
        <xdr:cNvCxnSpPr/>
      </xdr:nvCxnSpPr>
      <xdr:spPr>
        <a:xfrm flipV="1">
          <a:off x="2019300" y="16688386"/>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5" name="フローチャート : 判断 234"/>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17701</xdr:rowOff>
    </xdr:from>
    <xdr:ext cx="534377" cy="259045"/>
    <xdr:sp macro="" textlink="">
      <xdr:nvSpPr>
        <xdr:cNvPr id="236" name="テキスト ボックス 235"/>
        <xdr:cNvSpPr txBox="1"/>
      </xdr:nvSpPr>
      <xdr:spPr>
        <a:xfrm>
          <a:off x="2641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66925</xdr:rowOff>
    </xdr:from>
    <xdr:to>
      <xdr:col>2</xdr:col>
      <xdr:colOff>638175</xdr:colOff>
      <xdr:row>97</xdr:row>
      <xdr:rowOff>74830</xdr:rowOff>
    </xdr:to>
    <xdr:cxnSp macro="">
      <xdr:nvCxnSpPr>
        <xdr:cNvPr id="237" name="直線コネクタ 236"/>
        <xdr:cNvCxnSpPr/>
      </xdr:nvCxnSpPr>
      <xdr:spPr>
        <a:xfrm>
          <a:off x="1130300" y="16697575"/>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38" name="フローチャート : 判断 237"/>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27512</xdr:rowOff>
    </xdr:from>
    <xdr:ext cx="534377" cy="259045"/>
    <xdr:sp macro="" textlink="">
      <xdr:nvSpPr>
        <xdr:cNvPr id="239" name="テキスト ボックス 238"/>
        <xdr:cNvSpPr txBox="1"/>
      </xdr:nvSpPr>
      <xdr:spPr>
        <a:xfrm>
          <a:off x="1752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0" name="フローチャート : 判断 239"/>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1" name="テキスト ボックス 240"/>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5736</xdr:rowOff>
    </xdr:from>
    <xdr:to>
      <xdr:col>6</xdr:col>
      <xdr:colOff>561975</xdr:colOff>
      <xdr:row>97</xdr:row>
      <xdr:rowOff>107336</xdr:rowOff>
    </xdr:to>
    <xdr:sp macro="" textlink="">
      <xdr:nvSpPr>
        <xdr:cNvPr id="247" name="円/楕円 246"/>
        <xdr:cNvSpPr/>
      </xdr:nvSpPr>
      <xdr:spPr>
        <a:xfrm>
          <a:off x="45847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92113</xdr:rowOff>
    </xdr:from>
    <xdr:ext cx="534377" cy="259045"/>
    <xdr:sp macro="" textlink="">
      <xdr:nvSpPr>
        <xdr:cNvPr id="248" name="衛生費該当値テキスト"/>
        <xdr:cNvSpPr txBox="1"/>
      </xdr:nvSpPr>
      <xdr:spPr>
        <a:xfrm>
          <a:off x="4686300" y="165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7696</xdr:rowOff>
    </xdr:from>
    <xdr:to>
      <xdr:col>5</xdr:col>
      <xdr:colOff>409575</xdr:colOff>
      <xdr:row>97</xdr:row>
      <xdr:rowOff>109296</xdr:rowOff>
    </xdr:to>
    <xdr:sp macro="" textlink="">
      <xdr:nvSpPr>
        <xdr:cNvPr id="249" name="円/楕円 248"/>
        <xdr:cNvSpPr/>
      </xdr:nvSpPr>
      <xdr:spPr>
        <a:xfrm>
          <a:off x="3746500" y="166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100423</xdr:rowOff>
    </xdr:from>
    <xdr:ext cx="534377" cy="259045"/>
    <xdr:sp macro="" textlink="">
      <xdr:nvSpPr>
        <xdr:cNvPr id="250" name="テキスト ボックス 249"/>
        <xdr:cNvSpPr txBox="1"/>
      </xdr:nvSpPr>
      <xdr:spPr>
        <a:xfrm>
          <a:off x="3530111" y="167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6936</xdr:rowOff>
    </xdr:from>
    <xdr:to>
      <xdr:col>4</xdr:col>
      <xdr:colOff>206375</xdr:colOff>
      <xdr:row>97</xdr:row>
      <xdr:rowOff>108536</xdr:rowOff>
    </xdr:to>
    <xdr:sp macro="" textlink="">
      <xdr:nvSpPr>
        <xdr:cNvPr id="251" name="円/楕円 250"/>
        <xdr:cNvSpPr/>
      </xdr:nvSpPr>
      <xdr:spPr>
        <a:xfrm>
          <a:off x="2857500" y="166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99663</xdr:rowOff>
    </xdr:from>
    <xdr:ext cx="534377" cy="259045"/>
    <xdr:sp macro="" textlink="">
      <xdr:nvSpPr>
        <xdr:cNvPr id="252" name="テキスト ボックス 251"/>
        <xdr:cNvSpPr txBox="1"/>
      </xdr:nvSpPr>
      <xdr:spPr>
        <a:xfrm>
          <a:off x="2641111" y="167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24030</xdr:rowOff>
    </xdr:from>
    <xdr:to>
      <xdr:col>3</xdr:col>
      <xdr:colOff>3175</xdr:colOff>
      <xdr:row>97</xdr:row>
      <xdr:rowOff>125630</xdr:rowOff>
    </xdr:to>
    <xdr:sp macro="" textlink="">
      <xdr:nvSpPr>
        <xdr:cNvPr id="253" name="円/楕円 252"/>
        <xdr:cNvSpPr/>
      </xdr:nvSpPr>
      <xdr:spPr>
        <a:xfrm>
          <a:off x="1968500" y="166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116757</xdr:rowOff>
    </xdr:from>
    <xdr:ext cx="534377" cy="259045"/>
    <xdr:sp macro="" textlink="">
      <xdr:nvSpPr>
        <xdr:cNvPr id="254" name="テキスト ボックス 253"/>
        <xdr:cNvSpPr txBox="1"/>
      </xdr:nvSpPr>
      <xdr:spPr>
        <a:xfrm>
          <a:off x="1752111" y="167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16125</xdr:rowOff>
    </xdr:from>
    <xdr:to>
      <xdr:col>1</xdr:col>
      <xdr:colOff>485775</xdr:colOff>
      <xdr:row>97</xdr:row>
      <xdr:rowOff>117725</xdr:rowOff>
    </xdr:to>
    <xdr:sp macro="" textlink="">
      <xdr:nvSpPr>
        <xdr:cNvPr id="255" name="円/楕円 254"/>
        <xdr:cNvSpPr/>
      </xdr:nvSpPr>
      <xdr:spPr>
        <a:xfrm>
          <a:off x="1079500" y="16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108852</xdr:rowOff>
    </xdr:from>
    <xdr:ext cx="534377" cy="259045"/>
    <xdr:sp macro="" textlink="">
      <xdr:nvSpPr>
        <xdr:cNvPr id="256" name="テキスト ボックス 255"/>
        <xdr:cNvSpPr txBox="1"/>
      </xdr:nvSpPr>
      <xdr:spPr>
        <a:xfrm>
          <a:off x="863111" y="167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68707</xdr:rowOff>
    </xdr:from>
    <xdr:to>
      <xdr:col>15</xdr:col>
      <xdr:colOff>180975</xdr:colOff>
      <xdr:row>38</xdr:row>
      <xdr:rowOff>81280</xdr:rowOff>
    </xdr:to>
    <xdr:cxnSp macro="">
      <xdr:nvCxnSpPr>
        <xdr:cNvPr id="285" name="直線コネクタ 284"/>
        <xdr:cNvCxnSpPr/>
      </xdr:nvCxnSpPr>
      <xdr:spPr>
        <a:xfrm>
          <a:off x="9639300" y="658380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157099</xdr:rowOff>
    </xdr:from>
    <xdr:to>
      <xdr:col>14</xdr:col>
      <xdr:colOff>28575</xdr:colOff>
      <xdr:row>38</xdr:row>
      <xdr:rowOff>68707</xdr:rowOff>
    </xdr:to>
    <xdr:cxnSp macro="">
      <xdr:nvCxnSpPr>
        <xdr:cNvPr id="288" name="直線コネクタ 287"/>
        <xdr:cNvCxnSpPr/>
      </xdr:nvCxnSpPr>
      <xdr:spPr>
        <a:xfrm>
          <a:off x="8750300" y="6500749"/>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89" name="フローチャート : 判断 288"/>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106697</xdr:rowOff>
    </xdr:from>
    <xdr:ext cx="469744" cy="259045"/>
    <xdr:sp macro="" textlink="">
      <xdr:nvSpPr>
        <xdr:cNvPr id="290" name="テキスト ボックス 289"/>
        <xdr:cNvSpPr txBox="1"/>
      </xdr:nvSpPr>
      <xdr:spPr>
        <a:xfrm>
          <a:off x="9404427"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155194</xdr:rowOff>
    </xdr:from>
    <xdr:to>
      <xdr:col>12</xdr:col>
      <xdr:colOff>511175</xdr:colOff>
      <xdr:row>37</xdr:row>
      <xdr:rowOff>157099</xdr:rowOff>
    </xdr:to>
    <xdr:cxnSp macro="">
      <xdr:nvCxnSpPr>
        <xdr:cNvPr id="291" name="直線コネクタ 290"/>
        <xdr:cNvCxnSpPr/>
      </xdr:nvCxnSpPr>
      <xdr:spPr>
        <a:xfrm>
          <a:off x="7861300" y="64988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292" name="フローチャート : 判断 291"/>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28973</xdr:rowOff>
    </xdr:from>
    <xdr:ext cx="469744" cy="259045"/>
    <xdr:sp macro="" textlink="">
      <xdr:nvSpPr>
        <xdr:cNvPr id="293" name="テキスト ボックス 292"/>
        <xdr:cNvSpPr txBox="1"/>
      </xdr:nvSpPr>
      <xdr:spPr>
        <a:xfrm>
          <a:off x="8515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51308</xdr:rowOff>
    </xdr:from>
    <xdr:to>
      <xdr:col>11</xdr:col>
      <xdr:colOff>307975</xdr:colOff>
      <xdr:row>37</xdr:row>
      <xdr:rowOff>155194</xdr:rowOff>
    </xdr:to>
    <xdr:cxnSp macro="">
      <xdr:nvCxnSpPr>
        <xdr:cNvPr id="294" name="直線コネクタ 293"/>
        <xdr:cNvCxnSpPr/>
      </xdr:nvCxnSpPr>
      <xdr:spPr>
        <a:xfrm>
          <a:off x="6972300" y="6223508"/>
          <a:ext cx="889000" cy="2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295" name="フローチャート : 判断 294"/>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109491</xdr:rowOff>
    </xdr:from>
    <xdr:ext cx="469744" cy="259045"/>
    <xdr:sp macro="" textlink="">
      <xdr:nvSpPr>
        <xdr:cNvPr id="296" name="テキスト ボックス 295"/>
        <xdr:cNvSpPr txBox="1"/>
      </xdr:nvSpPr>
      <xdr:spPr>
        <a:xfrm>
          <a:off x="76264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297" name="フローチャート : 判断 296"/>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298" name="テキスト ボックス 297"/>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30480</xdr:rowOff>
    </xdr:from>
    <xdr:to>
      <xdr:col>15</xdr:col>
      <xdr:colOff>231775</xdr:colOff>
      <xdr:row>38</xdr:row>
      <xdr:rowOff>132080</xdr:rowOff>
    </xdr:to>
    <xdr:sp macro="" textlink="">
      <xdr:nvSpPr>
        <xdr:cNvPr id="304" name="円/楕円 303"/>
        <xdr:cNvSpPr/>
      </xdr:nvSpPr>
      <xdr:spPr>
        <a:xfrm>
          <a:off x="104267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53357</xdr:rowOff>
    </xdr:from>
    <xdr:ext cx="469744" cy="259045"/>
    <xdr:sp macro="" textlink="">
      <xdr:nvSpPr>
        <xdr:cNvPr id="305" name="労働費該当値テキスト"/>
        <xdr:cNvSpPr txBox="1"/>
      </xdr:nvSpPr>
      <xdr:spPr>
        <a:xfrm>
          <a:off x="10528300"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17907</xdr:rowOff>
    </xdr:from>
    <xdr:to>
      <xdr:col>14</xdr:col>
      <xdr:colOff>79375</xdr:colOff>
      <xdr:row>38</xdr:row>
      <xdr:rowOff>119507</xdr:rowOff>
    </xdr:to>
    <xdr:sp macro="" textlink="">
      <xdr:nvSpPr>
        <xdr:cNvPr id="306" name="円/楕円 305"/>
        <xdr:cNvSpPr/>
      </xdr:nvSpPr>
      <xdr:spPr>
        <a:xfrm>
          <a:off x="9588500" y="65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110634</xdr:rowOff>
    </xdr:from>
    <xdr:ext cx="469744" cy="259045"/>
    <xdr:sp macro="" textlink="">
      <xdr:nvSpPr>
        <xdr:cNvPr id="307" name="テキスト ボックス 306"/>
        <xdr:cNvSpPr txBox="1"/>
      </xdr:nvSpPr>
      <xdr:spPr>
        <a:xfrm>
          <a:off x="9404427"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106299</xdr:rowOff>
    </xdr:from>
    <xdr:to>
      <xdr:col>12</xdr:col>
      <xdr:colOff>561975</xdr:colOff>
      <xdr:row>38</xdr:row>
      <xdr:rowOff>36449</xdr:rowOff>
    </xdr:to>
    <xdr:sp macro="" textlink="">
      <xdr:nvSpPr>
        <xdr:cNvPr id="308" name="円/楕円 307"/>
        <xdr:cNvSpPr/>
      </xdr:nvSpPr>
      <xdr:spPr>
        <a:xfrm>
          <a:off x="8699500" y="64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52976</xdr:rowOff>
    </xdr:from>
    <xdr:ext cx="469744" cy="259045"/>
    <xdr:sp macro="" textlink="">
      <xdr:nvSpPr>
        <xdr:cNvPr id="309" name="テキスト ボックス 308"/>
        <xdr:cNvSpPr txBox="1"/>
      </xdr:nvSpPr>
      <xdr:spPr>
        <a:xfrm>
          <a:off x="8515427" y="62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104394</xdr:rowOff>
    </xdr:from>
    <xdr:to>
      <xdr:col>11</xdr:col>
      <xdr:colOff>358775</xdr:colOff>
      <xdr:row>38</xdr:row>
      <xdr:rowOff>34544</xdr:rowOff>
    </xdr:to>
    <xdr:sp macro="" textlink="">
      <xdr:nvSpPr>
        <xdr:cNvPr id="310" name="円/楕円 309"/>
        <xdr:cNvSpPr/>
      </xdr:nvSpPr>
      <xdr:spPr>
        <a:xfrm>
          <a:off x="7810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25671</xdr:rowOff>
    </xdr:from>
    <xdr:ext cx="469744" cy="259045"/>
    <xdr:sp macro="" textlink="">
      <xdr:nvSpPr>
        <xdr:cNvPr id="311" name="テキスト ボックス 310"/>
        <xdr:cNvSpPr txBox="1"/>
      </xdr:nvSpPr>
      <xdr:spPr>
        <a:xfrm>
          <a:off x="7626427" y="65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508</xdr:rowOff>
    </xdr:from>
    <xdr:to>
      <xdr:col>10</xdr:col>
      <xdr:colOff>155575</xdr:colOff>
      <xdr:row>36</xdr:row>
      <xdr:rowOff>102108</xdr:rowOff>
    </xdr:to>
    <xdr:sp macro="" textlink="">
      <xdr:nvSpPr>
        <xdr:cNvPr id="312" name="円/楕円 311"/>
        <xdr:cNvSpPr/>
      </xdr:nvSpPr>
      <xdr:spPr>
        <a:xfrm>
          <a:off x="6921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118635</xdr:rowOff>
    </xdr:from>
    <xdr:ext cx="469744" cy="259045"/>
    <xdr:sp macro="" textlink="">
      <xdr:nvSpPr>
        <xdr:cNvPr id="313" name="テキスト ボックス 312"/>
        <xdr:cNvSpPr txBox="1"/>
      </xdr:nvSpPr>
      <xdr:spPr>
        <a:xfrm>
          <a:off x="6737427" y="59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124859</xdr:rowOff>
    </xdr:from>
    <xdr:to>
      <xdr:col>15</xdr:col>
      <xdr:colOff>180975</xdr:colOff>
      <xdr:row>57</xdr:row>
      <xdr:rowOff>141181</xdr:rowOff>
    </xdr:to>
    <xdr:cxnSp macro="">
      <xdr:nvCxnSpPr>
        <xdr:cNvPr id="340" name="直線コネクタ 339"/>
        <xdr:cNvCxnSpPr/>
      </xdr:nvCxnSpPr>
      <xdr:spPr>
        <a:xfrm flipV="1">
          <a:off x="9639300" y="9726059"/>
          <a:ext cx="838200" cy="18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141181</xdr:rowOff>
    </xdr:from>
    <xdr:to>
      <xdr:col>14</xdr:col>
      <xdr:colOff>28575</xdr:colOff>
      <xdr:row>58</xdr:row>
      <xdr:rowOff>10999</xdr:rowOff>
    </xdr:to>
    <xdr:cxnSp macro="">
      <xdr:nvCxnSpPr>
        <xdr:cNvPr id="343" name="直線コネクタ 342"/>
        <xdr:cNvCxnSpPr/>
      </xdr:nvCxnSpPr>
      <xdr:spPr>
        <a:xfrm flipV="1">
          <a:off x="8750300" y="9913831"/>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44" name="フローチャート : 判断 34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45" name="テキスト ボックス 34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10999</xdr:rowOff>
    </xdr:from>
    <xdr:to>
      <xdr:col>12</xdr:col>
      <xdr:colOff>511175</xdr:colOff>
      <xdr:row>58</xdr:row>
      <xdr:rowOff>29776</xdr:rowOff>
    </xdr:to>
    <xdr:cxnSp macro="">
      <xdr:nvCxnSpPr>
        <xdr:cNvPr id="346" name="直線コネクタ 345"/>
        <xdr:cNvCxnSpPr/>
      </xdr:nvCxnSpPr>
      <xdr:spPr>
        <a:xfrm flipV="1">
          <a:off x="7861300" y="9955099"/>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47" name="フローチャート : 判断 34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48" name="テキスト ボックス 34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28632</xdr:rowOff>
    </xdr:from>
    <xdr:to>
      <xdr:col>11</xdr:col>
      <xdr:colOff>307975</xdr:colOff>
      <xdr:row>58</xdr:row>
      <xdr:rowOff>29776</xdr:rowOff>
    </xdr:to>
    <xdr:cxnSp macro="">
      <xdr:nvCxnSpPr>
        <xdr:cNvPr id="349" name="直線コネクタ 348"/>
        <xdr:cNvCxnSpPr/>
      </xdr:nvCxnSpPr>
      <xdr:spPr>
        <a:xfrm>
          <a:off x="6972300" y="997273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0" name="フローチャート : 判断 34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51" name="テキスト ボックス 35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52" name="フローチャート : 判断 35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53" name="テキスト ボックス 35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74059</xdr:rowOff>
    </xdr:from>
    <xdr:to>
      <xdr:col>15</xdr:col>
      <xdr:colOff>231775</xdr:colOff>
      <xdr:row>57</xdr:row>
      <xdr:rowOff>4209</xdr:rowOff>
    </xdr:to>
    <xdr:sp macro="" textlink="">
      <xdr:nvSpPr>
        <xdr:cNvPr id="359" name="円/楕円 358"/>
        <xdr:cNvSpPr/>
      </xdr:nvSpPr>
      <xdr:spPr>
        <a:xfrm>
          <a:off x="10426700" y="96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96936</xdr:rowOff>
    </xdr:from>
    <xdr:ext cx="534377" cy="259045"/>
    <xdr:sp macro="" textlink="">
      <xdr:nvSpPr>
        <xdr:cNvPr id="360" name="農林水産業費該当値テキスト"/>
        <xdr:cNvSpPr txBox="1"/>
      </xdr:nvSpPr>
      <xdr:spPr>
        <a:xfrm>
          <a:off x="10528300" y="95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90381</xdr:rowOff>
    </xdr:from>
    <xdr:to>
      <xdr:col>14</xdr:col>
      <xdr:colOff>79375</xdr:colOff>
      <xdr:row>58</xdr:row>
      <xdr:rowOff>20531</xdr:rowOff>
    </xdr:to>
    <xdr:sp macro="" textlink="">
      <xdr:nvSpPr>
        <xdr:cNvPr id="361" name="円/楕円 360"/>
        <xdr:cNvSpPr/>
      </xdr:nvSpPr>
      <xdr:spPr>
        <a:xfrm>
          <a:off x="9588500" y="98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37058</xdr:rowOff>
    </xdr:from>
    <xdr:ext cx="534377" cy="259045"/>
    <xdr:sp macro="" textlink="">
      <xdr:nvSpPr>
        <xdr:cNvPr id="362" name="テキスト ボックス 361"/>
        <xdr:cNvSpPr txBox="1"/>
      </xdr:nvSpPr>
      <xdr:spPr>
        <a:xfrm>
          <a:off x="9372111" y="963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131649</xdr:rowOff>
    </xdr:from>
    <xdr:to>
      <xdr:col>12</xdr:col>
      <xdr:colOff>561975</xdr:colOff>
      <xdr:row>58</xdr:row>
      <xdr:rowOff>61799</xdr:rowOff>
    </xdr:to>
    <xdr:sp macro="" textlink="">
      <xdr:nvSpPr>
        <xdr:cNvPr id="363" name="円/楕円 362"/>
        <xdr:cNvSpPr/>
      </xdr:nvSpPr>
      <xdr:spPr>
        <a:xfrm>
          <a:off x="8699500" y="99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78326</xdr:rowOff>
    </xdr:from>
    <xdr:ext cx="534377" cy="259045"/>
    <xdr:sp macro="" textlink="">
      <xdr:nvSpPr>
        <xdr:cNvPr id="364" name="テキスト ボックス 363"/>
        <xdr:cNvSpPr txBox="1"/>
      </xdr:nvSpPr>
      <xdr:spPr>
        <a:xfrm>
          <a:off x="8483111" y="96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150426</xdr:rowOff>
    </xdr:from>
    <xdr:to>
      <xdr:col>11</xdr:col>
      <xdr:colOff>358775</xdr:colOff>
      <xdr:row>58</xdr:row>
      <xdr:rowOff>80576</xdr:rowOff>
    </xdr:to>
    <xdr:sp macro="" textlink="">
      <xdr:nvSpPr>
        <xdr:cNvPr id="365" name="円/楕円 364"/>
        <xdr:cNvSpPr/>
      </xdr:nvSpPr>
      <xdr:spPr>
        <a:xfrm>
          <a:off x="7810500" y="99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97103</xdr:rowOff>
    </xdr:from>
    <xdr:ext cx="534377" cy="259045"/>
    <xdr:sp macro="" textlink="">
      <xdr:nvSpPr>
        <xdr:cNvPr id="366" name="テキスト ボックス 365"/>
        <xdr:cNvSpPr txBox="1"/>
      </xdr:nvSpPr>
      <xdr:spPr>
        <a:xfrm>
          <a:off x="7594111" y="9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149282</xdr:rowOff>
    </xdr:from>
    <xdr:to>
      <xdr:col>10</xdr:col>
      <xdr:colOff>155575</xdr:colOff>
      <xdr:row>58</xdr:row>
      <xdr:rowOff>79432</xdr:rowOff>
    </xdr:to>
    <xdr:sp macro="" textlink="">
      <xdr:nvSpPr>
        <xdr:cNvPr id="367" name="円/楕円 366"/>
        <xdr:cNvSpPr/>
      </xdr:nvSpPr>
      <xdr:spPr>
        <a:xfrm>
          <a:off x="6921500" y="99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95959</xdr:rowOff>
    </xdr:from>
    <xdr:ext cx="534377" cy="259045"/>
    <xdr:sp macro="" textlink="">
      <xdr:nvSpPr>
        <xdr:cNvPr id="368" name="テキスト ボックス 367"/>
        <xdr:cNvSpPr txBox="1"/>
      </xdr:nvSpPr>
      <xdr:spPr>
        <a:xfrm>
          <a:off x="6705111" y="96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3930</xdr:rowOff>
    </xdr:from>
    <xdr:to>
      <xdr:col>15</xdr:col>
      <xdr:colOff>180975</xdr:colOff>
      <xdr:row>77</xdr:row>
      <xdr:rowOff>10221</xdr:rowOff>
    </xdr:to>
    <xdr:cxnSp macro="">
      <xdr:nvCxnSpPr>
        <xdr:cNvPr id="395" name="直線コネクタ 394"/>
        <xdr:cNvCxnSpPr/>
      </xdr:nvCxnSpPr>
      <xdr:spPr>
        <a:xfrm>
          <a:off x="9639300" y="13205580"/>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3930</xdr:rowOff>
    </xdr:from>
    <xdr:to>
      <xdr:col>14</xdr:col>
      <xdr:colOff>28575</xdr:colOff>
      <xdr:row>77</xdr:row>
      <xdr:rowOff>25116</xdr:rowOff>
    </xdr:to>
    <xdr:cxnSp macro="">
      <xdr:nvCxnSpPr>
        <xdr:cNvPr id="398" name="直線コネクタ 397"/>
        <xdr:cNvCxnSpPr/>
      </xdr:nvCxnSpPr>
      <xdr:spPr>
        <a:xfrm flipV="1">
          <a:off x="8750300" y="13205580"/>
          <a:ext cx="889000"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399" name="フローチャート : 判断 398"/>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96990</xdr:rowOff>
    </xdr:from>
    <xdr:ext cx="469744" cy="259045"/>
    <xdr:sp macro="" textlink="">
      <xdr:nvSpPr>
        <xdr:cNvPr id="400" name="テキスト ボックス 399"/>
        <xdr:cNvSpPr txBox="1"/>
      </xdr:nvSpPr>
      <xdr:spPr>
        <a:xfrm>
          <a:off x="9404427" y="1347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25116</xdr:rowOff>
    </xdr:from>
    <xdr:to>
      <xdr:col>12</xdr:col>
      <xdr:colOff>511175</xdr:colOff>
      <xdr:row>77</xdr:row>
      <xdr:rowOff>28325</xdr:rowOff>
    </xdr:to>
    <xdr:cxnSp macro="">
      <xdr:nvCxnSpPr>
        <xdr:cNvPr id="401" name="直線コネクタ 400"/>
        <xdr:cNvCxnSpPr/>
      </xdr:nvCxnSpPr>
      <xdr:spPr>
        <a:xfrm flipV="1">
          <a:off x="7861300" y="1322676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2" name="フローチャート : 判断 401"/>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98590</xdr:rowOff>
    </xdr:from>
    <xdr:ext cx="469744" cy="259045"/>
    <xdr:sp macro="" textlink="">
      <xdr:nvSpPr>
        <xdr:cNvPr id="403" name="テキスト ボックス 402"/>
        <xdr:cNvSpPr txBox="1"/>
      </xdr:nvSpPr>
      <xdr:spPr>
        <a:xfrm>
          <a:off x="8515427" y="134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40424</xdr:rowOff>
    </xdr:from>
    <xdr:to>
      <xdr:col>11</xdr:col>
      <xdr:colOff>307975</xdr:colOff>
      <xdr:row>77</xdr:row>
      <xdr:rowOff>28325</xdr:rowOff>
    </xdr:to>
    <xdr:cxnSp macro="">
      <xdr:nvCxnSpPr>
        <xdr:cNvPr id="404" name="直線コネクタ 403"/>
        <xdr:cNvCxnSpPr/>
      </xdr:nvCxnSpPr>
      <xdr:spPr>
        <a:xfrm>
          <a:off x="6972300" y="13070624"/>
          <a:ext cx="889000" cy="15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05" name="フローチャート : 判断 404"/>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103209</xdr:rowOff>
    </xdr:from>
    <xdr:ext cx="469744" cy="259045"/>
    <xdr:sp macro="" textlink="">
      <xdr:nvSpPr>
        <xdr:cNvPr id="406" name="テキスト ボックス 405"/>
        <xdr:cNvSpPr txBox="1"/>
      </xdr:nvSpPr>
      <xdr:spPr>
        <a:xfrm>
          <a:off x="7626427" y="134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07" name="フローチャート : 判断 406"/>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100830</xdr:rowOff>
    </xdr:from>
    <xdr:ext cx="469744" cy="259045"/>
    <xdr:sp macro="" textlink="">
      <xdr:nvSpPr>
        <xdr:cNvPr id="408" name="テキスト ボックス 407"/>
        <xdr:cNvSpPr txBox="1"/>
      </xdr:nvSpPr>
      <xdr:spPr>
        <a:xfrm>
          <a:off x="6737427" y="134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130871</xdr:rowOff>
    </xdr:from>
    <xdr:to>
      <xdr:col>15</xdr:col>
      <xdr:colOff>231775</xdr:colOff>
      <xdr:row>77</xdr:row>
      <xdr:rowOff>61021</xdr:rowOff>
    </xdr:to>
    <xdr:sp macro="" textlink="">
      <xdr:nvSpPr>
        <xdr:cNvPr id="414" name="円/楕円 413"/>
        <xdr:cNvSpPr/>
      </xdr:nvSpPr>
      <xdr:spPr>
        <a:xfrm>
          <a:off x="10426700" y="131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153748</xdr:rowOff>
    </xdr:from>
    <xdr:ext cx="534377" cy="259045"/>
    <xdr:sp macro="" textlink="">
      <xdr:nvSpPr>
        <xdr:cNvPr id="415" name="商工費該当値テキスト"/>
        <xdr:cNvSpPr txBox="1"/>
      </xdr:nvSpPr>
      <xdr:spPr>
        <a:xfrm>
          <a:off x="10528300" y="1301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124580</xdr:rowOff>
    </xdr:from>
    <xdr:to>
      <xdr:col>14</xdr:col>
      <xdr:colOff>79375</xdr:colOff>
      <xdr:row>77</xdr:row>
      <xdr:rowOff>54730</xdr:rowOff>
    </xdr:to>
    <xdr:sp macro="" textlink="">
      <xdr:nvSpPr>
        <xdr:cNvPr id="416" name="円/楕円 415"/>
        <xdr:cNvSpPr/>
      </xdr:nvSpPr>
      <xdr:spPr>
        <a:xfrm>
          <a:off x="9588500" y="131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71257</xdr:rowOff>
    </xdr:from>
    <xdr:ext cx="534377" cy="259045"/>
    <xdr:sp macro="" textlink="">
      <xdr:nvSpPr>
        <xdr:cNvPr id="417" name="テキスト ボックス 416"/>
        <xdr:cNvSpPr txBox="1"/>
      </xdr:nvSpPr>
      <xdr:spPr>
        <a:xfrm>
          <a:off x="9372111" y="129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145766</xdr:rowOff>
    </xdr:from>
    <xdr:to>
      <xdr:col>12</xdr:col>
      <xdr:colOff>561975</xdr:colOff>
      <xdr:row>77</xdr:row>
      <xdr:rowOff>75916</xdr:rowOff>
    </xdr:to>
    <xdr:sp macro="" textlink="">
      <xdr:nvSpPr>
        <xdr:cNvPr id="418" name="円/楕円 417"/>
        <xdr:cNvSpPr/>
      </xdr:nvSpPr>
      <xdr:spPr>
        <a:xfrm>
          <a:off x="8699500" y="13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92443</xdr:rowOff>
    </xdr:from>
    <xdr:ext cx="534377" cy="259045"/>
    <xdr:sp macro="" textlink="">
      <xdr:nvSpPr>
        <xdr:cNvPr id="419" name="テキスト ボックス 418"/>
        <xdr:cNvSpPr txBox="1"/>
      </xdr:nvSpPr>
      <xdr:spPr>
        <a:xfrm>
          <a:off x="8483111" y="129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148975</xdr:rowOff>
    </xdr:from>
    <xdr:to>
      <xdr:col>11</xdr:col>
      <xdr:colOff>358775</xdr:colOff>
      <xdr:row>77</xdr:row>
      <xdr:rowOff>79125</xdr:rowOff>
    </xdr:to>
    <xdr:sp macro="" textlink="">
      <xdr:nvSpPr>
        <xdr:cNvPr id="420" name="円/楕円 419"/>
        <xdr:cNvSpPr/>
      </xdr:nvSpPr>
      <xdr:spPr>
        <a:xfrm>
          <a:off x="78105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95653</xdr:rowOff>
    </xdr:from>
    <xdr:ext cx="534377" cy="259045"/>
    <xdr:sp macro="" textlink="">
      <xdr:nvSpPr>
        <xdr:cNvPr id="421" name="テキスト ボックス 420"/>
        <xdr:cNvSpPr txBox="1"/>
      </xdr:nvSpPr>
      <xdr:spPr>
        <a:xfrm>
          <a:off x="7594111" y="129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161074</xdr:rowOff>
    </xdr:from>
    <xdr:to>
      <xdr:col>10</xdr:col>
      <xdr:colOff>155575</xdr:colOff>
      <xdr:row>76</xdr:row>
      <xdr:rowOff>91224</xdr:rowOff>
    </xdr:to>
    <xdr:sp macro="" textlink="">
      <xdr:nvSpPr>
        <xdr:cNvPr id="422" name="円/楕円 421"/>
        <xdr:cNvSpPr/>
      </xdr:nvSpPr>
      <xdr:spPr>
        <a:xfrm>
          <a:off x="6921500" y="130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107751</xdr:rowOff>
    </xdr:from>
    <xdr:ext cx="534377" cy="259045"/>
    <xdr:sp macro="" textlink="">
      <xdr:nvSpPr>
        <xdr:cNvPr id="423" name="テキスト ボックス 422"/>
        <xdr:cNvSpPr txBox="1"/>
      </xdr:nvSpPr>
      <xdr:spPr>
        <a:xfrm>
          <a:off x="6705111" y="127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144202</xdr:rowOff>
    </xdr:from>
    <xdr:to>
      <xdr:col>15</xdr:col>
      <xdr:colOff>180975</xdr:colOff>
      <xdr:row>98</xdr:row>
      <xdr:rowOff>149878</xdr:rowOff>
    </xdr:to>
    <xdr:cxnSp macro="">
      <xdr:nvCxnSpPr>
        <xdr:cNvPr id="452" name="直線コネクタ 451"/>
        <xdr:cNvCxnSpPr/>
      </xdr:nvCxnSpPr>
      <xdr:spPr>
        <a:xfrm flipV="1">
          <a:off x="9639300" y="16946302"/>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149878</xdr:rowOff>
    </xdr:from>
    <xdr:to>
      <xdr:col>14</xdr:col>
      <xdr:colOff>28575</xdr:colOff>
      <xdr:row>98</xdr:row>
      <xdr:rowOff>159288</xdr:rowOff>
    </xdr:to>
    <xdr:cxnSp macro="">
      <xdr:nvCxnSpPr>
        <xdr:cNvPr id="455" name="直線コネクタ 454"/>
        <xdr:cNvCxnSpPr/>
      </xdr:nvCxnSpPr>
      <xdr:spPr>
        <a:xfrm flipV="1">
          <a:off x="8750300" y="1695197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56" name="フローチャート : 判断 455"/>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57" name="テキスト ボックス 456"/>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159288</xdr:rowOff>
    </xdr:from>
    <xdr:to>
      <xdr:col>12</xdr:col>
      <xdr:colOff>511175</xdr:colOff>
      <xdr:row>98</xdr:row>
      <xdr:rowOff>164204</xdr:rowOff>
    </xdr:to>
    <xdr:cxnSp macro="">
      <xdr:nvCxnSpPr>
        <xdr:cNvPr id="458" name="直線コネクタ 457"/>
        <xdr:cNvCxnSpPr/>
      </xdr:nvCxnSpPr>
      <xdr:spPr>
        <a:xfrm flipV="1">
          <a:off x="7861300" y="16961388"/>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59" name="フローチャート : 判断 458"/>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60" name="テキスト ボックス 459"/>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149344</xdr:rowOff>
    </xdr:from>
    <xdr:to>
      <xdr:col>11</xdr:col>
      <xdr:colOff>307975</xdr:colOff>
      <xdr:row>98</xdr:row>
      <xdr:rowOff>164204</xdr:rowOff>
    </xdr:to>
    <xdr:cxnSp macro="">
      <xdr:nvCxnSpPr>
        <xdr:cNvPr id="461" name="直線コネクタ 460"/>
        <xdr:cNvCxnSpPr/>
      </xdr:nvCxnSpPr>
      <xdr:spPr>
        <a:xfrm>
          <a:off x="6972300" y="1695144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2" name="フローチャート : 判断 461"/>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63" name="テキスト ボックス 462"/>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64" name="フローチャート : 判断 463"/>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65" name="テキスト ボックス 464"/>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93402</xdr:rowOff>
    </xdr:from>
    <xdr:to>
      <xdr:col>15</xdr:col>
      <xdr:colOff>231775</xdr:colOff>
      <xdr:row>99</xdr:row>
      <xdr:rowOff>23552</xdr:rowOff>
    </xdr:to>
    <xdr:sp macro="" textlink="">
      <xdr:nvSpPr>
        <xdr:cNvPr id="471" name="円/楕円 470"/>
        <xdr:cNvSpPr/>
      </xdr:nvSpPr>
      <xdr:spPr>
        <a:xfrm>
          <a:off x="10426700" y="168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99078</xdr:rowOff>
    </xdr:from>
    <xdr:to>
      <xdr:col>14</xdr:col>
      <xdr:colOff>79375</xdr:colOff>
      <xdr:row>99</xdr:row>
      <xdr:rowOff>29228</xdr:rowOff>
    </xdr:to>
    <xdr:sp macro="" textlink="">
      <xdr:nvSpPr>
        <xdr:cNvPr id="473" name="円/楕円 472"/>
        <xdr:cNvSpPr/>
      </xdr:nvSpPr>
      <xdr:spPr>
        <a:xfrm>
          <a:off x="9588500" y="169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20355</xdr:rowOff>
    </xdr:from>
    <xdr:ext cx="534377" cy="259045"/>
    <xdr:sp macro="" textlink="">
      <xdr:nvSpPr>
        <xdr:cNvPr id="474" name="テキスト ボックス 473"/>
        <xdr:cNvSpPr txBox="1"/>
      </xdr:nvSpPr>
      <xdr:spPr>
        <a:xfrm>
          <a:off x="9372111" y="1699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108488</xdr:rowOff>
    </xdr:from>
    <xdr:to>
      <xdr:col>12</xdr:col>
      <xdr:colOff>561975</xdr:colOff>
      <xdr:row>99</xdr:row>
      <xdr:rowOff>38638</xdr:rowOff>
    </xdr:to>
    <xdr:sp macro="" textlink="">
      <xdr:nvSpPr>
        <xdr:cNvPr id="475" name="円/楕円 474"/>
        <xdr:cNvSpPr/>
      </xdr:nvSpPr>
      <xdr:spPr>
        <a:xfrm>
          <a:off x="8699500" y="169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29765</xdr:rowOff>
    </xdr:from>
    <xdr:ext cx="534377" cy="259045"/>
    <xdr:sp macro="" textlink="">
      <xdr:nvSpPr>
        <xdr:cNvPr id="476" name="テキスト ボックス 475"/>
        <xdr:cNvSpPr txBox="1"/>
      </xdr:nvSpPr>
      <xdr:spPr>
        <a:xfrm>
          <a:off x="8483111" y="170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113404</xdr:rowOff>
    </xdr:from>
    <xdr:to>
      <xdr:col>11</xdr:col>
      <xdr:colOff>358775</xdr:colOff>
      <xdr:row>99</xdr:row>
      <xdr:rowOff>43554</xdr:rowOff>
    </xdr:to>
    <xdr:sp macro="" textlink="">
      <xdr:nvSpPr>
        <xdr:cNvPr id="477" name="円/楕円 476"/>
        <xdr:cNvSpPr/>
      </xdr:nvSpPr>
      <xdr:spPr>
        <a:xfrm>
          <a:off x="7810500" y="169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34681</xdr:rowOff>
    </xdr:from>
    <xdr:ext cx="534377" cy="259045"/>
    <xdr:sp macro="" textlink="">
      <xdr:nvSpPr>
        <xdr:cNvPr id="478" name="テキスト ボックス 477"/>
        <xdr:cNvSpPr txBox="1"/>
      </xdr:nvSpPr>
      <xdr:spPr>
        <a:xfrm>
          <a:off x="7594111" y="170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98544</xdr:rowOff>
    </xdr:from>
    <xdr:to>
      <xdr:col>10</xdr:col>
      <xdr:colOff>155575</xdr:colOff>
      <xdr:row>99</xdr:row>
      <xdr:rowOff>28694</xdr:rowOff>
    </xdr:to>
    <xdr:sp macro="" textlink="">
      <xdr:nvSpPr>
        <xdr:cNvPr id="479" name="円/楕円 478"/>
        <xdr:cNvSpPr/>
      </xdr:nvSpPr>
      <xdr:spPr>
        <a:xfrm>
          <a:off x="6921500" y="169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45221</xdr:rowOff>
    </xdr:from>
    <xdr:ext cx="534377" cy="259045"/>
    <xdr:sp macro="" textlink="">
      <xdr:nvSpPr>
        <xdr:cNvPr id="480" name="テキスト ボックス 479"/>
        <xdr:cNvSpPr txBox="1"/>
      </xdr:nvSpPr>
      <xdr:spPr>
        <a:xfrm>
          <a:off x="6705111" y="166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18,375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91326</xdr:rowOff>
    </xdr:from>
    <xdr:to>
      <xdr:col>23</xdr:col>
      <xdr:colOff>517525</xdr:colOff>
      <xdr:row>36</xdr:row>
      <xdr:rowOff>141605</xdr:rowOff>
    </xdr:to>
    <xdr:cxnSp macro="">
      <xdr:nvCxnSpPr>
        <xdr:cNvPr id="509" name="直線コネクタ 508"/>
        <xdr:cNvCxnSpPr/>
      </xdr:nvCxnSpPr>
      <xdr:spPr>
        <a:xfrm flipV="1">
          <a:off x="15481300" y="6263526"/>
          <a:ext cx="8382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126670</xdr:rowOff>
    </xdr:from>
    <xdr:to>
      <xdr:col>22</xdr:col>
      <xdr:colOff>365125</xdr:colOff>
      <xdr:row>36</xdr:row>
      <xdr:rowOff>141605</xdr:rowOff>
    </xdr:to>
    <xdr:cxnSp macro="">
      <xdr:nvCxnSpPr>
        <xdr:cNvPr id="512" name="直線コネクタ 511"/>
        <xdr:cNvCxnSpPr/>
      </xdr:nvCxnSpPr>
      <xdr:spPr>
        <a:xfrm>
          <a:off x="14592300" y="6298870"/>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3" name="フローチャート : 判断 512"/>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14" name="テキスト ボックス 513"/>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126670</xdr:rowOff>
    </xdr:from>
    <xdr:to>
      <xdr:col>21</xdr:col>
      <xdr:colOff>161925</xdr:colOff>
      <xdr:row>37</xdr:row>
      <xdr:rowOff>70917</xdr:rowOff>
    </xdr:to>
    <xdr:cxnSp macro="">
      <xdr:nvCxnSpPr>
        <xdr:cNvPr id="515" name="直線コネクタ 514"/>
        <xdr:cNvCxnSpPr/>
      </xdr:nvCxnSpPr>
      <xdr:spPr>
        <a:xfrm flipV="1">
          <a:off x="13703300" y="6298870"/>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16" name="フローチャート : 判断 515"/>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140111</xdr:rowOff>
    </xdr:from>
    <xdr:ext cx="534377" cy="259045"/>
    <xdr:sp macro="" textlink="">
      <xdr:nvSpPr>
        <xdr:cNvPr id="517" name="テキスト ボックス 516"/>
        <xdr:cNvSpPr txBox="1"/>
      </xdr:nvSpPr>
      <xdr:spPr>
        <a:xfrm>
          <a:off x="14325111" y="64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70917</xdr:rowOff>
    </xdr:from>
    <xdr:to>
      <xdr:col>19</xdr:col>
      <xdr:colOff>644525</xdr:colOff>
      <xdr:row>37</xdr:row>
      <xdr:rowOff>100927</xdr:rowOff>
    </xdr:to>
    <xdr:cxnSp macro="">
      <xdr:nvCxnSpPr>
        <xdr:cNvPr id="518" name="直線コネクタ 517"/>
        <xdr:cNvCxnSpPr/>
      </xdr:nvCxnSpPr>
      <xdr:spPr>
        <a:xfrm flipV="1">
          <a:off x="12814300" y="6414567"/>
          <a:ext cx="8890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19" name="フローチャート : 判断 518"/>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141991</xdr:rowOff>
    </xdr:from>
    <xdr:ext cx="534377" cy="259045"/>
    <xdr:sp macro="" textlink="">
      <xdr:nvSpPr>
        <xdr:cNvPr id="520" name="テキスト ボックス 519"/>
        <xdr:cNvSpPr txBox="1"/>
      </xdr:nvSpPr>
      <xdr:spPr>
        <a:xfrm>
          <a:off x="13436111" y="64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1" name="フローチャート : 判断 520"/>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164216</xdr:rowOff>
    </xdr:from>
    <xdr:ext cx="534377" cy="259045"/>
    <xdr:sp macro="" textlink="">
      <xdr:nvSpPr>
        <xdr:cNvPr id="522" name="テキスト ボックス 521"/>
        <xdr:cNvSpPr txBox="1"/>
      </xdr:nvSpPr>
      <xdr:spPr>
        <a:xfrm>
          <a:off x="12547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40526</xdr:rowOff>
    </xdr:from>
    <xdr:to>
      <xdr:col>23</xdr:col>
      <xdr:colOff>568325</xdr:colOff>
      <xdr:row>36</xdr:row>
      <xdr:rowOff>142126</xdr:rowOff>
    </xdr:to>
    <xdr:sp macro="" textlink="">
      <xdr:nvSpPr>
        <xdr:cNvPr id="528" name="円/楕円 527"/>
        <xdr:cNvSpPr/>
      </xdr:nvSpPr>
      <xdr:spPr>
        <a:xfrm>
          <a:off x="162687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63403</xdr:rowOff>
    </xdr:from>
    <xdr:ext cx="534377" cy="259045"/>
    <xdr:sp macro="" textlink="">
      <xdr:nvSpPr>
        <xdr:cNvPr id="529" name="消防費該当値テキスト"/>
        <xdr:cNvSpPr txBox="1"/>
      </xdr:nvSpPr>
      <xdr:spPr>
        <a:xfrm>
          <a:off x="16370300" y="60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90805</xdr:rowOff>
    </xdr:from>
    <xdr:to>
      <xdr:col>22</xdr:col>
      <xdr:colOff>415925</xdr:colOff>
      <xdr:row>37</xdr:row>
      <xdr:rowOff>20955</xdr:rowOff>
    </xdr:to>
    <xdr:sp macro="" textlink="">
      <xdr:nvSpPr>
        <xdr:cNvPr id="530" name="円/楕円 529"/>
        <xdr:cNvSpPr/>
      </xdr:nvSpPr>
      <xdr:spPr>
        <a:xfrm>
          <a:off x="15430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37482</xdr:rowOff>
    </xdr:from>
    <xdr:ext cx="534377" cy="259045"/>
    <xdr:sp macro="" textlink="">
      <xdr:nvSpPr>
        <xdr:cNvPr id="531" name="テキスト ボックス 530"/>
        <xdr:cNvSpPr txBox="1"/>
      </xdr:nvSpPr>
      <xdr:spPr>
        <a:xfrm>
          <a:off x="15214111" y="60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75870</xdr:rowOff>
    </xdr:from>
    <xdr:to>
      <xdr:col>21</xdr:col>
      <xdr:colOff>212725</xdr:colOff>
      <xdr:row>37</xdr:row>
      <xdr:rowOff>6020</xdr:rowOff>
    </xdr:to>
    <xdr:sp macro="" textlink="">
      <xdr:nvSpPr>
        <xdr:cNvPr id="532" name="円/楕円 531"/>
        <xdr:cNvSpPr/>
      </xdr:nvSpPr>
      <xdr:spPr>
        <a:xfrm>
          <a:off x="14541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22547</xdr:rowOff>
    </xdr:from>
    <xdr:ext cx="534377" cy="259045"/>
    <xdr:sp macro="" textlink="">
      <xdr:nvSpPr>
        <xdr:cNvPr id="533" name="テキスト ボックス 532"/>
        <xdr:cNvSpPr txBox="1"/>
      </xdr:nvSpPr>
      <xdr:spPr>
        <a:xfrm>
          <a:off x="14325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20117</xdr:rowOff>
    </xdr:from>
    <xdr:to>
      <xdr:col>20</xdr:col>
      <xdr:colOff>9525</xdr:colOff>
      <xdr:row>37</xdr:row>
      <xdr:rowOff>121717</xdr:rowOff>
    </xdr:to>
    <xdr:sp macro="" textlink="">
      <xdr:nvSpPr>
        <xdr:cNvPr id="534" name="円/楕円 533"/>
        <xdr:cNvSpPr/>
      </xdr:nvSpPr>
      <xdr:spPr>
        <a:xfrm>
          <a:off x="13652500" y="63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138244</xdr:rowOff>
    </xdr:from>
    <xdr:ext cx="534377" cy="259045"/>
    <xdr:sp macro="" textlink="">
      <xdr:nvSpPr>
        <xdr:cNvPr id="535" name="テキスト ボックス 534"/>
        <xdr:cNvSpPr txBox="1"/>
      </xdr:nvSpPr>
      <xdr:spPr>
        <a:xfrm>
          <a:off x="13436111" y="61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50127</xdr:rowOff>
    </xdr:from>
    <xdr:to>
      <xdr:col>18</xdr:col>
      <xdr:colOff>492125</xdr:colOff>
      <xdr:row>37</xdr:row>
      <xdr:rowOff>151727</xdr:rowOff>
    </xdr:to>
    <xdr:sp macro="" textlink="">
      <xdr:nvSpPr>
        <xdr:cNvPr id="536" name="円/楕円 535"/>
        <xdr:cNvSpPr/>
      </xdr:nvSpPr>
      <xdr:spPr>
        <a:xfrm>
          <a:off x="12763500" y="63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168254</xdr:rowOff>
    </xdr:from>
    <xdr:ext cx="534377" cy="259045"/>
    <xdr:sp macro="" textlink="">
      <xdr:nvSpPr>
        <xdr:cNvPr id="537" name="テキスト ボックス 536"/>
        <xdr:cNvSpPr txBox="1"/>
      </xdr:nvSpPr>
      <xdr:spPr>
        <a:xfrm>
          <a:off x="12547111" y="61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57,257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91018</xdr:rowOff>
    </xdr:from>
    <xdr:to>
      <xdr:col>23</xdr:col>
      <xdr:colOff>517525</xdr:colOff>
      <xdr:row>57</xdr:row>
      <xdr:rowOff>101103</xdr:rowOff>
    </xdr:to>
    <xdr:cxnSp macro="">
      <xdr:nvCxnSpPr>
        <xdr:cNvPr id="564" name="直線コネクタ 563"/>
        <xdr:cNvCxnSpPr/>
      </xdr:nvCxnSpPr>
      <xdr:spPr>
        <a:xfrm flipV="1">
          <a:off x="15481300" y="9863668"/>
          <a:ext cx="8382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26822</xdr:rowOff>
    </xdr:from>
    <xdr:to>
      <xdr:col>22</xdr:col>
      <xdr:colOff>365125</xdr:colOff>
      <xdr:row>57</xdr:row>
      <xdr:rowOff>101103</xdr:rowOff>
    </xdr:to>
    <xdr:cxnSp macro="">
      <xdr:nvCxnSpPr>
        <xdr:cNvPr id="567" name="直線コネクタ 566"/>
        <xdr:cNvCxnSpPr/>
      </xdr:nvCxnSpPr>
      <xdr:spPr>
        <a:xfrm>
          <a:off x="14592300" y="9799472"/>
          <a:ext cx="889000" cy="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68" name="フローチャート : 判断 567"/>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69" name="テキスト ボックス 568"/>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26822</xdr:rowOff>
    </xdr:from>
    <xdr:to>
      <xdr:col>21</xdr:col>
      <xdr:colOff>161925</xdr:colOff>
      <xdr:row>57</xdr:row>
      <xdr:rowOff>65098</xdr:rowOff>
    </xdr:to>
    <xdr:cxnSp macro="">
      <xdr:nvCxnSpPr>
        <xdr:cNvPr id="570" name="直線コネクタ 569"/>
        <xdr:cNvCxnSpPr/>
      </xdr:nvCxnSpPr>
      <xdr:spPr>
        <a:xfrm flipV="1">
          <a:off x="13703300" y="9799472"/>
          <a:ext cx="889000" cy="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1" name="フローチャート : 判断 570"/>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72" name="テキスト ボックス 571"/>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35349</xdr:rowOff>
    </xdr:from>
    <xdr:to>
      <xdr:col>19</xdr:col>
      <xdr:colOff>644525</xdr:colOff>
      <xdr:row>57</xdr:row>
      <xdr:rowOff>65098</xdr:rowOff>
    </xdr:to>
    <xdr:cxnSp macro="">
      <xdr:nvCxnSpPr>
        <xdr:cNvPr id="573" name="直線コネクタ 572"/>
        <xdr:cNvCxnSpPr/>
      </xdr:nvCxnSpPr>
      <xdr:spPr>
        <a:xfrm>
          <a:off x="12814300" y="9807999"/>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74" name="フローチャート : 判断 573"/>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75" name="テキスト ボックス 574"/>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76" name="フローチャート : 判断 575"/>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77" name="テキスト ボックス 576"/>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40218</xdr:rowOff>
    </xdr:from>
    <xdr:to>
      <xdr:col>23</xdr:col>
      <xdr:colOff>568325</xdr:colOff>
      <xdr:row>57</xdr:row>
      <xdr:rowOff>141818</xdr:rowOff>
    </xdr:to>
    <xdr:sp macro="" textlink="">
      <xdr:nvSpPr>
        <xdr:cNvPr id="583" name="円/楕円 582"/>
        <xdr:cNvSpPr/>
      </xdr:nvSpPr>
      <xdr:spPr>
        <a:xfrm>
          <a:off x="16268700" y="9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126595</xdr:rowOff>
    </xdr:from>
    <xdr:ext cx="534377" cy="259045"/>
    <xdr:sp macro="" textlink="">
      <xdr:nvSpPr>
        <xdr:cNvPr id="584" name="教育費該当値テキスト"/>
        <xdr:cNvSpPr txBox="1"/>
      </xdr:nvSpPr>
      <xdr:spPr>
        <a:xfrm>
          <a:off x="16370300" y="97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50303</xdr:rowOff>
    </xdr:from>
    <xdr:to>
      <xdr:col>22</xdr:col>
      <xdr:colOff>415925</xdr:colOff>
      <xdr:row>57</xdr:row>
      <xdr:rowOff>151903</xdr:rowOff>
    </xdr:to>
    <xdr:sp macro="" textlink="">
      <xdr:nvSpPr>
        <xdr:cNvPr id="585" name="円/楕円 584"/>
        <xdr:cNvSpPr/>
      </xdr:nvSpPr>
      <xdr:spPr>
        <a:xfrm>
          <a:off x="15430500" y="98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143030</xdr:rowOff>
    </xdr:from>
    <xdr:ext cx="534377" cy="259045"/>
    <xdr:sp macro="" textlink="">
      <xdr:nvSpPr>
        <xdr:cNvPr id="586" name="テキスト ボックス 585"/>
        <xdr:cNvSpPr txBox="1"/>
      </xdr:nvSpPr>
      <xdr:spPr>
        <a:xfrm>
          <a:off x="15214111" y="9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147472</xdr:rowOff>
    </xdr:from>
    <xdr:to>
      <xdr:col>21</xdr:col>
      <xdr:colOff>212725</xdr:colOff>
      <xdr:row>57</xdr:row>
      <xdr:rowOff>77622</xdr:rowOff>
    </xdr:to>
    <xdr:sp macro="" textlink="">
      <xdr:nvSpPr>
        <xdr:cNvPr id="587" name="円/楕円 586"/>
        <xdr:cNvSpPr/>
      </xdr:nvSpPr>
      <xdr:spPr>
        <a:xfrm>
          <a:off x="14541500" y="97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94149</xdr:rowOff>
    </xdr:from>
    <xdr:ext cx="534377" cy="259045"/>
    <xdr:sp macro="" textlink="">
      <xdr:nvSpPr>
        <xdr:cNvPr id="588" name="テキスト ボックス 587"/>
        <xdr:cNvSpPr txBox="1"/>
      </xdr:nvSpPr>
      <xdr:spPr>
        <a:xfrm>
          <a:off x="14325111" y="95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14298</xdr:rowOff>
    </xdr:from>
    <xdr:to>
      <xdr:col>20</xdr:col>
      <xdr:colOff>9525</xdr:colOff>
      <xdr:row>57</xdr:row>
      <xdr:rowOff>115898</xdr:rowOff>
    </xdr:to>
    <xdr:sp macro="" textlink="">
      <xdr:nvSpPr>
        <xdr:cNvPr id="589" name="円/楕円 588"/>
        <xdr:cNvSpPr/>
      </xdr:nvSpPr>
      <xdr:spPr>
        <a:xfrm>
          <a:off x="13652500" y="97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107025</xdr:rowOff>
    </xdr:from>
    <xdr:ext cx="534377" cy="259045"/>
    <xdr:sp macro="" textlink="">
      <xdr:nvSpPr>
        <xdr:cNvPr id="590" name="テキスト ボックス 589"/>
        <xdr:cNvSpPr txBox="1"/>
      </xdr:nvSpPr>
      <xdr:spPr>
        <a:xfrm>
          <a:off x="13436111" y="987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155999</xdr:rowOff>
    </xdr:from>
    <xdr:to>
      <xdr:col>18</xdr:col>
      <xdr:colOff>492125</xdr:colOff>
      <xdr:row>57</xdr:row>
      <xdr:rowOff>86149</xdr:rowOff>
    </xdr:to>
    <xdr:sp macro="" textlink="">
      <xdr:nvSpPr>
        <xdr:cNvPr id="591" name="円/楕円 590"/>
        <xdr:cNvSpPr/>
      </xdr:nvSpPr>
      <xdr:spPr>
        <a:xfrm>
          <a:off x="12763500" y="97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102676</xdr:rowOff>
    </xdr:from>
    <xdr:ext cx="534377" cy="259045"/>
    <xdr:sp macro="" textlink="">
      <xdr:nvSpPr>
        <xdr:cNvPr id="592" name="テキスト ボックス 591"/>
        <xdr:cNvSpPr txBox="1"/>
      </xdr:nvSpPr>
      <xdr:spPr>
        <a:xfrm>
          <a:off x="12547111" y="95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135389</xdr:rowOff>
    </xdr:from>
    <xdr:to>
      <xdr:col>22</xdr:col>
      <xdr:colOff>365125</xdr:colOff>
      <xdr:row>78</xdr:row>
      <xdr:rowOff>139700</xdr:rowOff>
    </xdr:to>
    <xdr:cxnSp macro="">
      <xdr:nvCxnSpPr>
        <xdr:cNvPr id="622" name="直線コネクタ 621"/>
        <xdr:cNvCxnSpPr/>
      </xdr:nvCxnSpPr>
      <xdr:spPr>
        <a:xfrm>
          <a:off x="14592300" y="1350848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3" name="フローチャート : 判断 622"/>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19438</xdr:rowOff>
    </xdr:from>
    <xdr:ext cx="469744" cy="259045"/>
    <xdr:sp macro="" textlink="">
      <xdr:nvSpPr>
        <xdr:cNvPr id="624" name="テキスト ボックス 623"/>
        <xdr:cNvSpPr txBox="1"/>
      </xdr:nvSpPr>
      <xdr:spPr>
        <a:xfrm>
          <a:off x="15246427" y="1322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135389</xdr:rowOff>
    </xdr:from>
    <xdr:to>
      <xdr:col>21</xdr:col>
      <xdr:colOff>161925</xdr:colOff>
      <xdr:row>78</xdr:row>
      <xdr:rowOff>137364</xdr:rowOff>
    </xdr:to>
    <xdr:cxnSp macro="">
      <xdr:nvCxnSpPr>
        <xdr:cNvPr id="625" name="直線コネクタ 624"/>
        <xdr:cNvCxnSpPr/>
      </xdr:nvCxnSpPr>
      <xdr:spPr>
        <a:xfrm flipV="1">
          <a:off x="13703300" y="13508489"/>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26" name="フローチャート : 判断 625"/>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20293</xdr:rowOff>
    </xdr:from>
    <xdr:ext cx="469744" cy="259045"/>
    <xdr:sp macro="" textlink="">
      <xdr:nvSpPr>
        <xdr:cNvPr id="627" name="テキスト ボックス 626"/>
        <xdr:cNvSpPr txBox="1"/>
      </xdr:nvSpPr>
      <xdr:spPr>
        <a:xfrm>
          <a:off x="14357427" y="132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132696</xdr:rowOff>
    </xdr:from>
    <xdr:to>
      <xdr:col>19</xdr:col>
      <xdr:colOff>644525</xdr:colOff>
      <xdr:row>78</xdr:row>
      <xdr:rowOff>137364</xdr:rowOff>
    </xdr:to>
    <xdr:cxnSp macro="">
      <xdr:nvCxnSpPr>
        <xdr:cNvPr id="628" name="直線コネクタ 627"/>
        <xdr:cNvCxnSpPr/>
      </xdr:nvCxnSpPr>
      <xdr:spPr>
        <a:xfrm>
          <a:off x="12814300" y="135057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29" name="フローチャート : 判断 628"/>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137171</xdr:rowOff>
    </xdr:from>
    <xdr:ext cx="534377" cy="259045"/>
    <xdr:sp macro="" textlink="">
      <xdr:nvSpPr>
        <xdr:cNvPr id="630" name="テキスト ボックス 629"/>
        <xdr:cNvSpPr txBox="1"/>
      </xdr:nvSpPr>
      <xdr:spPr>
        <a:xfrm>
          <a:off x="13436111" y="131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1" name="フローチャート : 判断 630"/>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5182</xdr:rowOff>
    </xdr:from>
    <xdr:ext cx="469744" cy="259045"/>
    <xdr:sp macro="" textlink="">
      <xdr:nvSpPr>
        <xdr:cNvPr id="632" name="テキスト ボックス 631"/>
        <xdr:cNvSpPr txBox="1"/>
      </xdr:nvSpPr>
      <xdr:spPr>
        <a:xfrm>
          <a:off x="12579427" y="1320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84589</xdr:rowOff>
    </xdr:from>
    <xdr:to>
      <xdr:col>21</xdr:col>
      <xdr:colOff>212725</xdr:colOff>
      <xdr:row>79</xdr:row>
      <xdr:rowOff>14739</xdr:rowOff>
    </xdr:to>
    <xdr:sp macro="" textlink="">
      <xdr:nvSpPr>
        <xdr:cNvPr id="642" name="円/楕円 641"/>
        <xdr:cNvSpPr/>
      </xdr:nvSpPr>
      <xdr:spPr>
        <a:xfrm>
          <a:off x="14541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5866</xdr:rowOff>
    </xdr:from>
    <xdr:ext cx="378565" cy="259045"/>
    <xdr:sp macro="" textlink="">
      <xdr:nvSpPr>
        <xdr:cNvPr id="643" name="テキスト ボックス 642"/>
        <xdr:cNvSpPr txBox="1"/>
      </xdr:nvSpPr>
      <xdr:spPr>
        <a:xfrm>
          <a:off x="14403017" y="1355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86564</xdr:rowOff>
    </xdr:from>
    <xdr:to>
      <xdr:col>20</xdr:col>
      <xdr:colOff>9525</xdr:colOff>
      <xdr:row>79</xdr:row>
      <xdr:rowOff>16714</xdr:rowOff>
    </xdr:to>
    <xdr:sp macro="" textlink="">
      <xdr:nvSpPr>
        <xdr:cNvPr id="644" name="円/楕円 643"/>
        <xdr:cNvSpPr/>
      </xdr:nvSpPr>
      <xdr:spPr>
        <a:xfrm>
          <a:off x="13652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7841</xdr:rowOff>
    </xdr:from>
    <xdr:ext cx="378565" cy="259045"/>
    <xdr:sp macro="" textlink="">
      <xdr:nvSpPr>
        <xdr:cNvPr id="645" name="テキスト ボックス 644"/>
        <xdr:cNvSpPr txBox="1"/>
      </xdr:nvSpPr>
      <xdr:spPr>
        <a:xfrm>
          <a:off x="13514017" y="135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81896</xdr:rowOff>
    </xdr:from>
    <xdr:to>
      <xdr:col>18</xdr:col>
      <xdr:colOff>492125</xdr:colOff>
      <xdr:row>79</xdr:row>
      <xdr:rowOff>12046</xdr:rowOff>
    </xdr:to>
    <xdr:sp macro="" textlink="">
      <xdr:nvSpPr>
        <xdr:cNvPr id="646" name="円/楕円 645"/>
        <xdr:cNvSpPr/>
      </xdr:nvSpPr>
      <xdr:spPr>
        <a:xfrm>
          <a:off x="12763500" y="134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3173</xdr:rowOff>
    </xdr:from>
    <xdr:ext cx="469744" cy="259045"/>
    <xdr:sp macro="" textlink="">
      <xdr:nvSpPr>
        <xdr:cNvPr id="647" name="テキスト ボックス 646"/>
        <xdr:cNvSpPr txBox="1"/>
      </xdr:nvSpPr>
      <xdr:spPr>
        <a:xfrm>
          <a:off x="12579427" y="135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33077</xdr:rowOff>
    </xdr:from>
    <xdr:to>
      <xdr:col>23</xdr:col>
      <xdr:colOff>517525</xdr:colOff>
      <xdr:row>97</xdr:row>
      <xdr:rowOff>42870</xdr:rowOff>
    </xdr:to>
    <xdr:cxnSp macro="">
      <xdr:nvCxnSpPr>
        <xdr:cNvPr id="674" name="直線コネクタ 673"/>
        <xdr:cNvCxnSpPr/>
      </xdr:nvCxnSpPr>
      <xdr:spPr>
        <a:xfrm>
          <a:off x="15481300" y="16663727"/>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33077</xdr:rowOff>
    </xdr:from>
    <xdr:to>
      <xdr:col>22</xdr:col>
      <xdr:colOff>365125</xdr:colOff>
      <xdr:row>97</xdr:row>
      <xdr:rowOff>91785</xdr:rowOff>
    </xdr:to>
    <xdr:cxnSp macro="">
      <xdr:nvCxnSpPr>
        <xdr:cNvPr id="677" name="直線コネクタ 676"/>
        <xdr:cNvCxnSpPr/>
      </xdr:nvCxnSpPr>
      <xdr:spPr>
        <a:xfrm flipV="1">
          <a:off x="14592300" y="16663727"/>
          <a:ext cx="889000" cy="5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78" name="フローチャート : 判断 677"/>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102970</xdr:rowOff>
    </xdr:from>
    <xdr:ext cx="534377" cy="259045"/>
    <xdr:sp macro="" textlink="">
      <xdr:nvSpPr>
        <xdr:cNvPr id="679" name="テキスト ボックス 678"/>
        <xdr:cNvSpPr txBox="1"/>
      </xdr:nvSpPr>
      <xdr:spPr>
        <a:xfrm>
          <a:off x="15214111" y="167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50212</xdr:rowOff>
    </xdr:from>
    <xdr:to>
      <xdr:col>21</xdr:col>
      <xdr:colOff>161925</xdr:colOff>
      <xdr:row>97</xdr:row>
      <xdr:rowOff>91785</xdr:rowOff>
    </xdr:to>
    <xdr:cxnSp macro="">
      <xdr:nvCxnSpPr>
        <xdr:cNvPr id="680" name="直線コネクタ 679"/>
        <xdr:cNvCxnSpPr/>
      </xdr:nvCxnSpPr>
      <xdr:spPr>
        <a:xfrm>
          <a:off x="13703300" y="16680862"/>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1" name="フローチャート : 判断 680"/>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118211</xdr:rowOff>
    </xdr:from>
    <xdr:ext cx="534377" cy="259045"/>
    <xdr:sp macro="" textlink="">
      <xdr:nvSpPr>
        <xdr:cNvPr id="682" name="テキスト ボックス 681"/>
        <xdr:cNvSpPr txBox="1"/>
      </xdr:nvSpPr>
      <xdr:spPr>
        <a:xfrm>
          <a:off x="14325111" y="164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3084</xdr:rowOff>
    </xdr:from>
    <xdr:to>
      <xdr:col>19</xdr:col>
      <xdr:colOff>644525</xdr:colOff>
      <xdr:row>97</xdr:row>
      <xdr:rowOff>50212</xdr:rowOff>
    </xdr:to>
    <xdr:cxnSp macro="">
      <xdr:nvCxnSpPr>
        <xdr:cNvPr id="683" name="直線コネクタ 682"/>
        <xdr:cNvCxnSpPr/>
      </xdr:nvCxnSpPr>
      <xdr:spPr>
        <a:xfrm>
          <a:off x="12814300" y="16633734"/>
          <a:ext cx="889000" cy="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84" name="フローチャート : 判断 683"/>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685" name="テキスト ボックス 684"/>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86" name="フローチャート : 判断 685"/>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85424</xdr:rowOff>
    </xdr:from>
    <xdr:ext cx="534377" cy="259045"/>
    <xdr:sp macro="" textlink="">
      <xdr:nvSpPr>
        <xdr:cNvPr id="687" name="テキスト ボックス 686"/>
        <xdr:cNvSpPr txBox="1"/>
      </xdr:nvSpPr>
      <xdr:spPr>
        <a:xfrm>
          <a:off x="12547111" y="167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163520</xdr:rowOff>
    </xdr:from>
    <xdr:to>
      <xdr:col>23</xdr:col>
      <xdr:colOff>568325</xdr:colOff>
      <xdr:row>97</xdr:row>
      <xdr:rowOff>93670</xdr:rowOff>
    </xdr:to>
    <xdr:sp macro="" textlink="">
      <xdr:nvSpPr>
        <xdr:cNvPr id="693" name="円/楕円 692"/>
        <xdr:cNvSpPr/>
      </xdr:nvSpPr>
      <xdr:spPr>
        <a:xfrm>
          <a:off x="16268700" y="166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14947</xdr:rowOff>
    </xdr:from>
    <xdr:ext cx="534377" cy="259045"/>
    <xdr:sp macro="" textlink="">
      <xdr:nvSpPr>
        <xdr:cNvPr id="694" name="公債費該当値テキスト"/>
        <xdr:cNvSpPr txBox="1"/>
      </xdr:nvSpPr>
      <xdr:spPr>
        <a:xfrm>
          <a:off x="16370300" y="164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153727</xdr:rowOff>
    </xdr:from>
    <xdr:to>
      <xdr:col>22</xdr:col>
      <xdr:colOff>415925</xdr:colOff>
      <xdr:row>97</xdr:row>
      <xdr:rowOff>83877</xdr:rowOff>
    </xdr:to>
    <xdr:sp macro="" textlink="">
      <xdr:nvSpPr>
        <xdr:cNvPr id="695" name="円/楕円 694"/>
        <xdr:cNvSpPr/>
      </xdr:nvSpPr>
      <xdr:spPr>
        <a:xfrm>
          <a:off x="15430500" y="166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100404</xdr:rowOff>
    </xdr:from>
    <xdr:ext cx="534377" cy="259045"/>
    <xdr:sp macro="" textlink="">
      <xdr:nvSpPr>
        <xdr:cNvPr id="696" name="テキスト ボックス 695"/>
        <xdr:cNvSpPr txBox="1"/>
      </xdr:nvSpPr>
      <xdr:spPr>
        <a:xfrm>
          <a:off x="15214111" y="163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40985</xdr:rowOff>
    </xdr:from>
    <xdr:to>
      <xdr:col>21</xdr:col>
      <xdr:colOff>212725</xdr:colOff>
      <xdr:row>97</xdr:row>
      <xdr:rowOff>142585</xdr:rowOff>
    </xdr:to>
    <xdr:sp macro="" textlink="">
      <xdr:nvSpPr>
        <xdr:cNvPr id="697" name="円/楕円 696"/>
        <xdr:cNvSpPr/>
      </xdr:nvSpPr>
      <xdr:spPr>
        <a:xfrm>
          <a:off x="14541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133712</xdr:rowOff>
    </xdr:from>
    <xdr:ext cx="534377" cy="259045"/>
    <xdr:sp macro="" textlink="">
      <xdr:nvSpPr>
        <xdr:cNvPr id="698" name="テキスト ボックス 697"/>
        <xdr:cNvSpPr txBox="1"/>
      </xdr:nvSpPr>
      <xdr:spPr>
        <a:xfrm>
          <a:off x="14325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170862</xdr:rowOff>
    </xdr:from>
    <xdr:to>
      <xdr:col>20</xdr:col>
      <xdr:colOff>9525</xdr:colOff>
      <xdr:row>97</xdr:row>
      <xdr:rowOff>101012</xdr:rowOff>
    </xdr:to>
    <xdr:sp macro="" textlink="">
      <xdr:nvSpPr>
        <xdr:cNvPr id="699" name="円/楕円 698"/>
        <xdr:cNvSpPr/>
      </xdr:nvSpPr>
      <xdr:spPr>
        <a:xfrm>
          <a:off x="13652500" y="166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117539</xdr:rowOff>
    </xdr:from>
    <xdr:ext cx="534377" cy="259045"/>
    <xdr:sp macro="" textlink="">
      <xdr:nvSpPr>
        <xdr:cNvPr id="700" name="テキスト ボックス 699"/>
        <xdr:cNvSpPr txBox="1"/>
      </xdr:nvSpPr>
      <xdr:spPr>
        <a:xfrm>
          <a:off x="13436111" y="1640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123734</xdr:rowOff>
    </xdr:from>
    <xdr:to>
      <xdr:col>18</xdr:col>
      <xdr:colOff>492125</xdr:colOff>
      <xdr:row>97</xdr:row>
      <xdr:rowOff>53884</xdr:rowOff>
    </xdr:to>
    <xdr:sp macro="" textlink="">
      <xdr:nvSpPr>
        <xdr:cNvPr id="701" name="円/楕円 700"/>
        <xdr:cNvSpPr/>
      </xdr:nvSpPr>
      <xdr:spPr>
        <a:xfrm>
          <a:off x="12763500" y="165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70411</xdr:rowOff>
    </xdr:from>
    <xdr:ext cx="534377" cy="259045"/>
    <xdr:sp macro="" textlink="">
      <xdr:nvSpPr>
        <xdr:cNvPr id="702" name="テキスト ボックス 701"/>
        <xdr:cNvSpPr txBox="1"/>
      </xdr:nvSpPr>
      <xdr:spPr>
        <a:xfrm>
          <a:off x="12547111" y="1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3" name="フローチャート : 判断 732"/>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34" name="テキスト ボックス 733"/>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36" name="フローチャート : 判断 735"/>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37" name="テキスト ボックス 736"/>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39" name="フローチャート : 判断 738"/>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0" name="テキスト ボックス 739"/>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1" name="フローチャート : 判断 740"/>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2" name="テキスト ボックス 741"/>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７８，２４６円となっており、類似団体平均に比べ大きく上回っている。これは、松くい虫防除関連事業や道の駅「鳥海ふらっと」整備事業、並びに機構集積協力金交付事業や多面的機能支払交付金事業の増のため、普通建設事業費や補助費が増加したことが主な要因となっている。</a:t>
          </a:r>
        </a:p>
        <a:p>
          <a:r>
            <a:rPr kumimoji="1" lang="ja-JP" altLang="en-US" sz="1300">
              <a:latin typeface="ＭＳ Ｐゴシック"/>
            </a:rPr>
            <a:t>　商工費は住民一人当たり３２，９１０円となっており、類似団体平均に比べ大きく上回っている。これは、企業開発推進事業への取り組みによるものが大きく、また町内の資源を活用した観光事業の実施や、観光施設の維持管理・整備事業によるものであり、今後も観光誘客に向け普通建設事業費や物件費の増加が見込まれる。</a:t>
          </a:r>
        </a:p>
        <a:p>
          <a:r>
            <a:rPr kumimoji="1" lang="ja-JP" altLang="en-US" sz="1300">
              <a:latin typeface="ＭＳ Ｐゴシック"/>
            </a:rPr>
            <a:t>　消防費は住民一人当たり３６，８０９円となっており、類似団体平均に比べ大きく上回っている。これは、平成２４年度からの社会資本整備総合交付金事業を活用した、防災施設等整備に係る普通建設事業費の増加によるところが大きく、また一部事務組合の計画による負担金の増加も一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ja-JP" altLang="en-US" sz="1200">
              <a:solidFill>
                <a:sysClr val="windowText" lastClr="000000"/>
              </a:solidFill>
              <a:latin typeface="ＭＳ ゴシック" pitchFamily="49" charset="-128"/>
              <a:ea typeface="ＭＳ ゴシック" pitchFamily="49" charset="-128"/>
            </a:rPr>
            <a:t>２７</a:t>
          </a:r>
          <a:r>
            <a:rPr kumimoji="1" lang="ja-JP" altLang="en-US" sz="1200">
              <a:latin typeface="ＭＳ ゴシック" pitchFamily="49" charset="-128"/>
              <a:ea typeface="ＭＳ ゴシック" pitchFamily="49" charset="-128"/>
            </a:rPr>
            <a:t>年度における実質収支は</a:t>
          </a:r>
          <a:r>
            <a:rPr kumimoji="1" lang="ja-JP" altLang="en-US" sz="1200">
              <a:solidFill>
                <a:sysClr val="windowText" lastClr="000000"/>
              </a:solidFill>
              <a:latin typeface="ＭＳ ゴシック" pitchFamily="49" charset="-128"/>
              <a:ea typeface="ＭＳ ゴシック" pitchFamily="49" charset="-128"/>
            </a:rPr>
            <a:t>３３１</a:t>
          </a:r>
          <a:r>
            <a:rPr kumimoji="1" lang="ja-JP" altLang="en-US" sz="1200">
              <a:latin typeface="ＭＳ ゴシック" pitchFamily="49" charset="-128"/>
              <a:ea typeface="ＭＳ ゴシック" pitchFamily="49" charset="-128"/>
            </a:rPr>
            <a:t>百万円、財政調整基金積立額は２百万円、同残高は</a:t>
          </a:r>
          <a:r>
            <a:rPr kumimoji="1" lang="ja-JP" altLang="en-US" sz="1200">
              <a:solidFill>
                <a:sysClr val="windowText" lastClr="000000"/>
              </a:solidFill>
              <a:latin typeface="ＭＳ ゴシック" pitchFamily="49" charset="-128"/>
              <a:ea typeface="ＭＳ ゴシック" pitchFamily="49" charset="-128"/>
            </a:rPr>
            <a:t>１，３２６</a:t>
          </a:r>
          <a:r>
            <a:rPr kumimoji="1" lang="ja-JP" altLang="en-US" sz="1200">
              <a:latin typeface="ＭＳ ゴシック" pitchFamily="49" charset="-128"/>
              <a:ea typeface="ＭＳ ゴシック" pitchFamily="49" charset="-128"/>
            </a:rPr>
            <a:t>百万円であった。実質収支の標準財政規模比は、比率の分母となる標準財政規模が増加したが、分子となる決算剰余金も増加したため対前年比０．１８ポイントの増となった。また、基金積み立てや繰上償還などを除いた収支をあらわす実質単年度収支も対前年比</a:t>
          </a:r>
          <a:r>
            <a:rPr kumimoji="1" lang="ja-JP" altLang="en-US" sz="1200">
              <a:solidFill>
                <a:sysClr val="windowText" lastClr="000000"/>
              </a:solidFill>
              <a:latin typeface="ＭＳ ゴシック" pitchFamily="49" charset="-128"/>
              <a:ea typeface="ＭＳ ゴシック" pitchFamily="49" charset="-128"/>
            </a:rPr>
            <a:t>０．５３</a:t>
          </a:r>
          <a:r>
            <a:rPr kumimoji="1" lang="ja-JP" altLang="en-US" sz="1200">
              <a:latin typeface="ＭＳ ゴシック" pitchFamily="49" charset="-128"/>
              <a:ea typeface="ＭＳ ゴシック" pitchFamily="49" charset="-128"/>
            </a:rPr>
            <a:t>ポイントの増となった。一方、財政調整基金については、想定を上回った交付税等の伸びや、経済対策交付金等により振替えられた財源を積み立てた結果大幅な伸びとなった。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いては、一般会計・企業（上水道事業）会計・その他特別会計のいずれも黒字決算で推移している。黒字額の内訳をみると、一般会計・企業会計がその大半を占め、ほぼ横ばいで推移しているが、一般会計については減少傾向にある。特別会計の中でも国保会計については、保険料の軽減世帯が年々増加していることへの対応のため、平成２３年度から一般会計による法定外繰出しを行ってき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8781818</v>
      </c>
      <c r="BO4" s="409"/>
      <c r="BP4" s="409"/>
      <c r="BQ4" s="409"/>
      <c r="BR4" s="409"/>
      <c r="BS4" s="409"/>
      <c r="BT4" s="409"/>
      <c r="BU4" s="410"/>
      <c r="BV4" s="408">
        <v>7589381</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8398895</v>
      </c>
      <c r="BO5" s="414"/>
      <c r="BP5" s="414"/>
      <c r="BQ5" s="414"/>
      <c r="BR5" s="414"/>
      <c r="BS5" s="414"/>
      <c r="BT5" s="414"/>
      <c r="BU5" s="415"/>
      <c r="BV5" s="413">
        <v>7199034</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76.099999999999994</v>
      </c>
      <c r="CU5" s="384"/>
      <c r="CV5" s="384"/>
      <c r="CW5" s="384"/>
      <c r="CX5" s="384"/>
      <c r="CY5" s="384"/>
      <c r="CZ5" s="384"/>
      <c r="DA5" s="385"/>
      <c r="DB5" s="383">
        <v>78.400000000000006</v>
      </c>
      <c r="DC5" s="384"/>
      <c r="DD5" s="384"/>
      <c r="DE5" s="384"/>
      <c r="DF5" s="384"/>
      <c r="DG5" s="384"/>
      <c r="DH5" s="384"/>
      <c r="DI5" s="385"/>
      <c r="DJ5" s="137"/>
      <c r="DK5" s="137"/>
      <c r="DL5" s="137"/>
      <c r="DM5" s="137"/>
      <c r="DN5" s="137"/>
      <c r="DO5" s="137"/>
    </row>
    <row r="6" spans="1:119" ht="18.75" customHeight="1" x14ac:dyDescent="0.15">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382923</v>
      </c>
      <c r="BO6" s="414"/>
      <c r="BP6" s="414"/>
      <c r="BQ6" s="414"/>
      <c r="BR6" s="414"/>
      <c r="BS6" s="414"/>
      <c r="BT6" s="414"/>
      <c r="BU6" s="415"/>
      <c r="BV6" s="413">
        <v>390347</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80.5</v>
      </c>
      <c r="CU6" s="560"/>
      <c r="CV6" s="560"/>
      <c r="CW6" s="560"/>
      <c r="CX6" s="560"/>
      <c r="CY6" s="560"/>
      <c r="CZ6" s="560"/>
      <c r="DA6" s="561"/>
      <c r="DB6" s="559">
        <v>83.1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51520</v>
      </c>
      <c r="BO7" s="414"/>
      <c r="BP7" s="414"/>
      <c r="BQ7" s="414"/>
      <c r="BR7" s="414"/>
      <c r="BS7" s="414"/>
      <c r="BT7" s="414"/>
      <c r="BU7" s="415"/>
      <c r="BV7" s="413">
        <v>77914</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4948750</v>
      </c>
      <c r="CU7" s="414"/>
      <c r="CV7" s="414"/>
      <c r="CW7" s="414"/>
      <c r="CX7" s="414"/>
      <c r="CY7" s="414"/>
      <c r="CZ7" s="414"/>
      <c r="DA7" s="415"/>
      <c r="DB7" s="413">
        <v>4788914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331403</v>
      </c>
      <c r="BO8" s="414"/>
      <c r="BP8" s="414"/>
      <c r="BQ8" s="414"/>
      <c r="BR8" s="414"/>
      <c r="BS8" s="414"/>
      <c r="BT8" s="414"/>
      <c r="BU8" s="415"/>
      <c r="BV8" s="413">
        <v>312433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14207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18970</v>
      </c>
      <c r="BO9" s="414"/>
      <c r="BP9" s="414"/>
      <c r="BQ9" s="414"/>
      <c r="BR9" s="414"/>
      <c r="BS9" s="414"/>
      <c r="BT9" s="414"/>
      <c r="BU9" s="415"/>
      <c r="BV9" s="413">
        <v>-31224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16.3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15480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2179</v>
      </c>
      <c r="BO10" s="414"/>
      <c r="BP10" s="414"/>
      <c r="BQ10" s="414"/>
      <c r="BR10" s="414"/>
      <c r="BS10" s="414"/>
      <c r="BT10" s="414"/>
      <c r="BU10" s="415"/>
      <c r="BV10" s="413">
        <v>2228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75</v>
      </c>
      <c r="AV11" s="471"/>
      <c r="AW11" s="471"/>
      <c r="AX11" s="471"/>
      <c r="AY11" s="393" t="s">
        <v>107</v>
      </c>
      <c r="AZ11" s="394"/>
      <c r="BA11" s="394"/>
      <c r="BB11" s="394"/>
      <c r="BC11" s="394"/>
      <c r="BD11" s="394"/>
      <c r="BE11" s="394"/>
      <c r="BF11" s="394"/>
      <c r="BG11" s="394"/>
      <c r="BH11" s="394"/>
      <c r="BI11" s="394"/>
      <c r="BJ11" s="394"/>
      <c r="BK11" s="394"/>
      <c r="BL11" s="394"/>
      <c r="BM11" s="395"/>
      <c r="BN11" s="413">
        <v>155070</v>
      </c>
      <c r="BO11" s="414"/>
      <c r="BP11" s="414"/>
      <c r="BQ11" s="414"/>
      <c r="BR11" s="414"/>
      <c r="BS11" s="414"/>
      <c r="BT11" s="414"/>
      <c r="BU11" s="415"/>
      <c r="BV11" s="413">
        <v>175666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14649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1400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14607</v>
      </c>
      <c r="S13" s="515"/>
      <c r="T13" s="515"/>
      <c r="U13" s="515"/>
      <c r="V13" s="516"/>
      <c r="W13" s="502" t="s">
        <v>120</v>
      </c>
      <c r="X13" s="426"/>
      <c r="Y13" s="426"/>
      <c r="Z13" s="426"/>
      <c r="AA13" s="426"/>
      <c r="AB13" s="427"/>
      <c r="AC13" s="389">
        <v>1333</v>
      </c>
      <c r="AD13" s="390"/>
      <c r="AE13" s="390"/>
      <c r="AF13" s="390"/>
      <c r="AG13" s="391"/>
      <c r="AH13" s="389">
        <v>1565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176219</v>
      </c>
      <c r="BO13" s="414"/>
      <c r="BP13" s="414"/>
      <c r="BQ13" s="414"/>
      <c r="BR13" s="414"/>
      <c r="BS13" s="414"/>
      <c r="BT13" s="414"/>
      <c r="BU13" s="415"/>
      <c r="BV13" s="413">
        <v>145270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14892</v>
      </c>
      <c r="S14" s="515"/>
      <c r="T14" s="515"/>
      <c r="U14" s="515"/>
      <c r="V14" s="516"/>
      <c r="W14" s="517"/>
      <c r="X14" s="429"/>
      <c r="Y14" s="429"/>
      <c r="Z14" s="429"/>
      <c r="AA14" s="429"/>
      <c r="AB14" s="430"/>
      <c r="AC14" s="507">
        <v>17.399999999999999</v>
      </c>
      <c r="AD14" s="508"/>
      <c r="AE14" s="508"/>
      <c r="AF14" s="508"/>
      <c r="AG14" s="509"/>
      <c r="AH14" s="507">
        <v>18.3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39.5</v>
      </c>
      <c r="CU14" s="486"/>
      <c r="CV14" s="486"/>
      <c r="CW14" s="486"/>
      <c r="CX14" s="486"/>
      <c r="CY14" s="486"/>
      <c r="CZ14" s="486"/>
      <c r="DA14" s="487"/>
      <c r="DB14" s="518">
        <v>50.8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14837</v>
      </c>
      <c r="S15" s="515"/>
      <c r="T15" s="515"/>
      <c r="U15" s="515"/>
      <c r="V15" s="516"/>
      <c r="W15" s="502" t="s">
        <v>127</v>
      </c>
      <c r="X15" s="426"/>
      <c r="Y15" s="426"/>
      <c r="Z15" s="426"/>
      <c r="AA15" s="426"/>
      <c r="AB15" s="427"/>
      <c r="AC15" s="389">
        <v>2097</v>
      </c>
      <c r="AD15" s="390"/>
      <c r="AE15" s="390"/>
      <c r="AF15" s="390"/>
      <c r="AG15" s="391"/>
      <c r="AH15" s="389">
        <v>2521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1234283</v>
      </c>
      <c r="BO15" s="409"/>
      <c r="BP15" s="409"/>
      <c r="BQ15" s="409"/>
      <c r="BR15" s="409"/>
      <c r="BS15" s="409"/>
      <c r="BT15" s="409"/>
      <c r="BU15" s="410"/>
      <c r="BV15" s="408">
        <v>1175034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27.3</v>
      </c>
      <c r="AD16" s="508"/>
      <c r="AE16" s="508"/>
      <c r="AF16" s="508"/>
      <c r="AG16" s="509"/>
      <c r="AH16" s="507">
        <v>29.5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4375662</v>
      </c>
      <c r="BO16" s="414"/>
      <c r="BP16" s="414"/>
      <c r="BQ16" s="414"/>
      <c r="BR16" s="414"/>
      <c r="BS16" s="414"/>
      <c r="BT16" s="414"/>
      <c r="BU16" s="415"/>
      <c r="BV16" s="413">
        <v>4209887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4241</v>
      </c>
      <c r="AD17" s="390"/>
      <c r="AE17" s="390"/>
      <c r="AF17" s="390"/>
      <c r="AG17" s="391"/>
      <c r="AH17" s="389">
        <v>4457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1535914</v>
      </c>
      <c r="BO17" s="414"/>
      <c r="BP17" s="414"/>
      <c r="BQ17" s="414"/>
      <c r="BR17" s="414"/>
      <c r="BS17" s="414"/>
      <c r="BT17" s="414"/>
      <c r="BU17" s="415"/>
      <c r="BV17" s="413">
        <v>1477423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208.39</v>
      </c>
      <c r="M18" s="478"/>
      <c r="N18" s="478"/>
      <c r="O18" s="478"/>
      <c r="P18" s="478"/>
      <c r="Q18" s="478"/>
      <c r="R18" s="479"/>
      <c r="S18" s="479"/>
      <c r="T18" s="479"/>
      <c r="U18" s="479"/>
      <c r="V18" s="480"/>
      <c r="W18" s="494"/>
      <c r="X18" s="495"/>
      <c r="Y18" s="495"/>
      <c r="Z18" s="495"/>
      <c r="AA18" s="495"/>
      <c r="AB18" s="503"/>
      <c r="AC18" s="377">
        <v>55.3</v>
      </c>
      <c r="AD18" s="378"/>
      <c r="AE18" s="378"/>
      <c r="AF18" s="378"/>
      <c r="AG18" s="481"/>
      <c r="AH18" s="377">
        <v>52.1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3822456</v>
      </c>
      <c r="BO18" s="414"/>
      <c r="BP18" s="414"/>
      <c r="BQ18" s="414"/>
      <c r="BR18" s="414"/>
      <c r="BS18" s="414"/>
      <c r="BT18" s="414"/>
      <c r="BU18" s="415"/>
      <c r="BV18" s="413">
        <v>3798068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5762983</v>
      </c>
      <c r="BO19" s="414"/>
      <c r="BP19" s="414"/>
      <c r="BQ19" s="414"/>
      <c r="BR19" s="414"/>
      <c r="BS19" s="414"/>
      <c r="BT19" s="414"/>
      <c r="BU19" s="415"/>
      <c r="BV19" s="413">
        <v>5548145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4509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7858916</v>
      </c>
      <c r="BO23" s="414"/>
      <c r="BP23" s="414"/>
      <c r="BQ23" s="414"/>
      <c r="BR23" s="414"/>
      <c r="BS23" s="414"/>
      <c r="BT23" s="414"/>
      <c r="BU23" s="415"/>
      <c r="BV23" s="413">
        <v>7718247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7130</v>
      </c>
      <c r="R24" s="390"/>
      <c r="S24" s="390"/>
      <c r="T24" s="390"/>
      <c r="U24" s="390"/>
      <c r="V24" s="391"/>
      <c r="W24" s="455"/>
      <c r="X24" s="446"/>
      <c r="Y24" s="447"/>
      <c r="Z24" s="386" t="s">
        <v>150</v>
      </c>
      <c r="AA24" s="387"/>
      <c r="AB24" s="387"/>
      <c r="AC24" s="387"/>
      <c r="AD24" s="387"/>
      <c r="AE24" s="387"/>
      <c r="AF24" s="387"/>
      <c r="AG24" s="388"/>
      <c r="AH24" s="389">
        <v>134</v>
      </c>
      <c r="AI24" s="390"/>
      <c r="AJ24" s="390"/>
      <c r="AK24" s="390"/>
      <c r="AL24" s="391"/>
      <c r="AM24" s="389">
        <v>409906</v>
      </c>
      <c r="AN24" s="390"/>
      <c r="AO24" s="390"/>
      <c r="AP24" s="390"/>
      <c r="AQ24" s="390"/>
      <c r="AR24" s="391"/>
      <c r="AS24" s="389">
        <v>3059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5819140</v>
      </c>
      <c r="BO24" s="414"/>
      <c r="BP24" s="414"/>
      <c r="BQ24" s="414"/>
      <c r="BR24" s="414"/>
      <c r="BS24" s="414"/>
      <c r="BT24" s="414"/>
      <c r="BU24" s="415"/>
      <c r="BV24" s="413">
        <v>5664290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5560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372958</v>
      </c>
      <c r="BO25" s="409"/>
      <c r="BP25" s="409"/>
      <c r="BQ25" s="409"/>
      <c r="BR25" s="409"/>
      <c r="BS25" s="409"/>
      <c r="BT25" s="409"/>
      <c r="BU25" s="410"/>
      <c r="BV25" s="408">
        <v>63899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5340</v>
      </c>
      <c r="R26" s="390"/>
      <c r="S26" s="390"/>
      <c r="T26" s="390"/>
      <c r="U26" s="390"/>
      <c r="V26" s="391"/>
      <c r="W26" s="455"/>
      <c r="X26" s="446"/>
      <c r="Y26" s="447"/>
      <c r="Z26" s="386" t="s">
        <v>156</v>
      </c>
      <c r="AA26" s="468"/>
      <c r="AB26" s="468"/>
      <c r="AC26" s="468"/>
      <c r="AD26" s="468"/>
      <c r="AE26" s="468"/>
      <c r="AF26" s="468"/>
      <c r="AG26" s="469"/>
      <c r="AH26" s="389">
        <v>16</v>
      </c>
      <c r="AI26" s="390"/>
      <c r="AJ26" s="390"/>
      <c r="AK26" s="390"/>
      <c r="AL26" s="391"/>
      <c r="AM26" s="389">
        <v>50000</v>
      </c>
      <c r="AN26" s="390"/>
      <c r="AO26" s="390"/>
      <c r="AP26" s="390"/>
      <c r="AQ26" s="390"/>
      <c r="AR26" s="391"/>
      <c r="AS26" s="389">
        <v>3125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2930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133000</v>
      </c>
      <c r="BO27" s="417"/>
      <c r="BP27" s="417"/>
      <c r="BQ27" s="417"/>
      <c r="BR27" s="417"/>
      <c r="BS27" s="417"/>
      <c r="BT27" s="417"/>
      <c r="BU27" s="418"/>
      <c r="BV27" s="416">
        <v>133000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1326149</v>
      </c>
      <c r="BO28" s="409"/>
      <c r="BP28" s="409"/>
      <c r="BQ28" s="409"/>
      <c r="BR28" s="409"/>
      <c r="BS28" s="409"/>
      <c r="BT28" s="409"/>
      <c r="BU28" s="410"/>
      <c r="BV28" s="408">
        <v>1323970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2150</v>
      </c>
      <c r="R29" s="390"/>
      <c r="S29" s="390"/>
      <c r="T29" s="390"/>
      <c r="U29" s="390"/>
      <c r="V29" s="391"/>
      <c r="W29" s="456"/>
      <c r="X29" s="457"/>
      <c r="Y29" s="458"/>
      <c r="Z29" s="386" t="s">
        <v>167</v>
      </c>
      <c r="AA29" s="387"/>
      <c r="AB29" s="387"/>
      <c r="AC29" s="387"/>
      <c r="AD29" s="387"/>
      <c r="AE29" s="387"/>
      <c r="AF29" s="387"/>
      <c r="AG29" s="388"/>
      <c r="AH29" s="389">
        <v>135</v>
      </c>
      <c r="AI29" s="390"/>
      <c r="AJ29" s="390"/>
      <c r="AK29" s="390"/>
      <c r="AL29" s="391"/>
      <c r="AM29" s="389">
        <v>413691</v>
      </c>
      <c r="AN29" s="390"/>
      <c r="AO29" s="390"/>
      <c r="AP29" s="390"/>
      <c r="AQ29" s="390"/>
      <c r="AR29" s="391"/>
      <c r="AS29" s="389">
        <v>3064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389703</v>
      </c>
      <c r="BO29" s="414"/>
      <c r="BP29" s="414"/>
      <c r="BQ29" s="414"/>
      <c r="BR29" s="414"/>
      <c r="BS29" s="414"/>
      <c r="BT29" s="414"/>
      <c r="BU29" s="415"/>
      <c r="BV29" s="413">
        <v>389235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926850</v>
      </c>
      <c r="BO30" s="417"/>
      <c r="BP30" s="417"/>
      <c r="BQ30" s="417"/>
      <c r="BR30" s="417"/>
      <c r="BS30" s="417"/>
      <c r="BT30" s="417"/>
      <c r="BU30" s="418"/>
      <c r="BV30" s="416">
        <v>685932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酒田地区広域行政組合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遊佐町総合交流促進施設</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庄内広域行政組合（普通会計分）</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地域集落排水事業特別会計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庄内広域行政組合（青果市場事業特別会計分）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庄内広域行政組合（庄内食肉流通センター事業特別会計分）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山形県消防補償等組合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山形県自治会館管理組合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山形県市町村職員退職手当組合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山形県市町村交通災害共済組合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山形県後期高齢者医療広域連合（普通会計分）</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山形県後期高齢者医療広域連合（事業会計分）</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v>8.0500000000000007</v>
      </c>
      <c r="G34" s="33">
        <v>8.83</v>
      </c>
      <c r="H34" s="33">
        <v>8.7899999999999991</v>
      </c>
      <c r="I34" s="33">
        <v>8.5500000000000007</v>
      </c>
      <c r="J34" s="34">
        <v>8.17</v>
      </c>
      <c r="K34" s="22"/>
      <c r="L34" s="22"/>
      <c r="M34" s="22"/>
      <c r="N34" s="22"/>
      <c r="O34" s="22"/>
      <c r="P34" s="22"/>
    </row>
    <row r="35" spans="1:16" ht="39" customHeight="1" x14ac:dyDescent="0.15">
      <c r="A35" s="22"/>
      <c r="B35" s="35"/>
      <c r="C35" s="1175" t="s">
        <v>520</v>
      </c>
      <c r="D35" s="1176"/>
      <c r="E35" s="1177"/>
      <c r="F35" s="36">
        <v>10.199999999999999</v>
      </c>
      <c r="G35" s="37">
        <v>8.9700000000000006</v>
      </c>
      <c r="H35" s="37">
        <v>7.12</v>
      </c>
      <c r="I35" s="37">
        <v>6.52</v>
      </c>
      <c r="J35" s="38">
        <v>6.69</v>
      </c>
      <c r="K35" s="22"/>
      <c r="L35" s="22"/>
      <c r="M35" s="22"/>
      <c r="N35" s="22"/>
      <c r="O35" s="22"/>
      <c r="P35" s="22"/>
    </row>
    <row r="36" spans="1:16" ht="39" customHeight="1" x14ac:dyDescent="0.15">
      <c r="A36" s="22"/>
      <c r="B36" s="35"/>
      <c r="C36" s="1175" t="s">
        <v>521</v>
      </c>
      <c r="D36" s="1176"/>
      <c r="E36" s="1177"/>
      <c r="F36" s="36">
        <v>4.74</v>
      </c>
      <c r="G36" s="37">
        <v>3.14</v>
      </c>
      <c r="H36" s="37">
        <v>3.53</v>
      </c>
      <c r="I36" s="37">
        <v>4.18</v>
      </c>
      <c r="J36" s="38">
        <v>3.61</v>
      </c>
      <c r="K36" s="22"/>
      <c r="L36" s="22"/>
      <c r="M36" s="22"/>
      <c r="N36" s="22"/>
      <c r="O36" s="22"/>
      <c r="P36" s="22"/>
    </row>
    <row r="37" spans="1:16" ht="39" customHeight="1" x14ac:dyDescent="0.15">
      <c r="A37" s="22"/>
      <c r="B37" s="35"/>
      <c r="C37" s="1175" t="s">
        <v>522</v>
      </c>
      <c r="D37" s="1176"/>
      <c r="E37" s="1177"/>
      <c r="F37" s="36">
        <v>0.86</v>
      </c>
      <c r="G37" s="37">
        <v>1.18</v>
      </c>
      <c r="H37" s="37">
        <v>1.35</v>
      </c>
      <c r="I37" s="37">
        <v>1.44</v>
      </c>
      <c r="J37" s="38">
        <v>1.55</v>
      </c>
      <c r="K37" s="22"/>
      <c r="L37" s="22"/>
      <c r="M37" s="22"/>
      <c r="N37" s="22"/>
      <c r="O37" s="22"/>
      <c r="P37" s="22"/>
    </row>
    <row r="38" spans="1:16" ht="39" customHeight="1" x14ac:dyDescent="0.15">
      <c r="A38" s="22"/>
      <c r="B38" s="35"/>
      <c r="C38" s="1175" t="s">
        <v>523</v>
      </c>
      <c r="D38" s="1176"/>
      <c r="E38" s="1177"/>
      <c r="F38" s="36">
        <v>0.56000000000000005</v>
      </c>
      <c r="G38" s="37">
        <v>0.72</v>
      </c>
      <c r="H38" s="37">
        <v>0.91</v>
      </c>
      <c r="I38" s="37">
        <v>0.55000000000000004</v>
      </c>
      <c r="J38" s="38">
        <v>0.9</v>
      </c>
      <c r="K38" s="22"/>
      <c r="L38" s="22"/>
      <c r="M38" s="22"/>
      <c r="N38" s="22"/>
      <c r="O38" s="22"/>
      <c r="P38" s="22"/>
    </row>
    <row r="39" spans="1:16" ht="39" customHeight="1" x14ac:dyDescent="0.15">
      <c r="A39" s="22"/>
      <c r="B39" s="35"/>
      <c r="C39" s="1175" t="s">
        <v>524</v>
      </c>
      <c r="D39" s="1176"/>
      <c r="E39" s="1177"/>
      <c r="F39" s="36">
        <v>0.47</v>
      </c>
      <c r="G39" s="37">
        <v>0.54</v>
      </c>
      <c r="H39" s="37">
        <v>0.02</v>
      </c>
      <c r="I39" s="37">
        <v>7.0000000000000007E-2</v>
      </c>
      <c r="J39" s="38">
        <v>0.11</v>
      </c>
      <c r="K39" s="22"/>
      <c r="L39" s="22"/>
      <c r="M39" s="22"/>
      <c r="N39" s="22"/>
      <c r="O39" s="22"/>
      <c r="P39" s="22"/>
    </row>
    <row r="40" spans="1:16" ht="39" customHeight="1" x14ac:dyDescent="0.15">
      <c r="A40" s="22"/>
      <c r="B40" s="35"/>
      <c r="C40" s="1175" t="s">
        <v>525</v>
      </c>
      <c r="D40" s="1176"/>
      <c r="E40" s="1177"/>
      <c r="F40" s="36">
        <v>0.15</v>
      </c>
      <c r="G40" s="37">
        <v>0.18</v>
      </c>
      <c r="H40" s="37">
        <v>0.15</v>
      </c>
      <c r="I40" s="37">
        <v>0.05</v>
      </c>
      <c r="J40" s="38">
        <v>0.08</v>
      </c>
      <c r="K40" s="22"/>
      <c r="L40" s="22"/>
      <c r="M40" s="22"/>
      <c r="N40" s="22"/>
      <c r="O40" s="22"/>
      <c r="P40" s="22"/>
    </row>
    <row r="41" spans="1:16" ht="39" customHeight="1" x14ac:dyDescent="0.15">
      <c r="A41" s="22"/>
      <c r="B41" s="35"/>
      <c r="C41" s="1175" t="s">
        <v>526</v>
      </c>
      <c r="D41" s="1176"/>
      <c r="E41" s="1177"/>
      <c r="F41" s="36">
        <v>0.16</v>
      </c>
      <c r="G41" s="37">
        <v>0.09</v>
      </c>
      <c r="H41" s="37">
        <v>0.06</v>
      </c>
      <c r="I41" s="37">
        <v>0.05</v>
      </c>
      <c r="J41" s="38">
        <v>0.08</v>
      </c>
      <c r="K41" s="22"/>
      <c r="L41" s="22"/>
      <c r="M41" s="22"/>
      <c r="N41" s="22"/>
      <c r="O41" s="22"/>
      <c r="P41" s="22"/>
    </row>
    <row r="42" spans="1:16" ht="39" customHeight="1" x14ac:dyDescent="0.15">
      <c r="A42" s="22"/>
      <c r="B42" s="39"/>
      <c r="C42" s="1175" t="s">
        <v>527</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528</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750</v>
      </c>
      <c r="L45" s="60">
        <v>733</v>
      </c>
      <c r="M45" s="60">
        <v>729</v>
      </c>
      <c r="N45" s="60">
        <v>730</v>
      </c>
      <c r="O45" s="61">
        <v>705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304</v>
      </c>
      <c r="L48" s="64">
        <v>333</v>
      </c>
      <c r="M48" s="64">
        <v>339</v>
      </c>
      <c r="N48" s="64">
        <v>362</v>
      </c>
      <c r="O48" s="65">
        <v>366</v>
      </c>
      <c r="P48" s="48"/>
      <c r="Q48" s="48"/>
      <c r="R48" s="48"/>
      <c r="S48" s="48"/>
      <c r="T48" s="48"/>
      <c r="U48" s="48"/>
    </row>
    <row r="49" spans="1:21" ht="30.75" customHeight="1" x14ac:dyDescent="0.15">
      <c r="A49" s="48"/>
      <c r="B49" s="1193"/>
      <c r="C49" s="1194"/>
      <c r="D49" s="62"/>
      <c r="E49" s="1185" t="s">
        <v>15</v>
      </c>
      <c r="F49" s="1185"/>
      <c r="G49" s="1185"/>
      <c r="H49" s="1185"/>
      <c r="I49" s="1185"/>
      <c r="J49" s="1186"/>
      <c r="K49" s="63">
        <v>54</v>
      </c>
      <c r="L49" s="64">
        <v>52</v>
      </c>
      <c r="M49" s="64">
        <v>51</v>
      </c>
      <c r="N49" s="64">
        <v>47</v>
      </c>
      <c r="O49" s="65">
        <v>38</v>
      </c>
      <c r="P49" s="48"/>
      <c r="Q49" s="48"/>
      <c r="R49" s="48"/>
      <c r="S49" s="48"/>
      <c r="T49" s="48"/>
      <c r="U49" s="48"/>
    </row>
    <row r="50" spans="1:21" ht="30.75" customHeight="1" x14ac:dyDescent="0.15">
      <c r="A50" s="48"/>
      <c r="B50" s="1193"/>
      <c r="C50" s="1194"/>
      <c r="D50" s="62"/>
      <c r="E50" s="1185" t="s">
        <v>16</v>
      </c>
      <c r="F50" s="1185"/>
      <c r="G50" s="1185"/>
      <c r="H50" s="1185"/>
      <c r="I50" s="1185"/>
      <c r="J50" s="1186"/>
      <c r="K50" s="63">
        <v>17</v>
      </c>
      <c r="L50" s="64">
        <v>17</v>
      </c>
      <c r="M50" s="64">
        <v>17</v>
      </c>
      <c r="N50" s="64">
        <v>17</v>
      </c>
      <c r="O50" s="65">
        <v>11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747</v>
      </c>
      <c r="L52" s="64">
        <v>756</v>
      </c>
      <c r="M52" s="64">
        <v>771</v>
      </c>
      <c r="N52" s="64">
        <v>808</v>
      </c>
      <c r="O52" s="65">
        <v>802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378</v>
      </c>
      <c r="L53" s="69">
        <v>379</v>
      </c>
      <c r="M53" s="69">
        <v>365</v>
      </c>
      <c r="N53" s="69">
        <v>348</v>
      </c>
      <c r="O53" s="70">
        <v>318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7648</v>
      </c>
      <c r="J41" s="83">
        <v>7472</v>
      </c>
      <c r="K41" s="83">
        <v>7736</v>
      </c>
      <c r="L41" s="83">
        <v>7718</v>
      </c>
      <c r="M41" s="84">
        <v>7859</v>
      </c>
    </row>
    <row r="42" spans="2:13" ht="27.75" customHeight="1" x14ac:dyDescent="0.15">
      <c r="B42" s="1201"/>
      <c r="C42" s="1202"/>
      <c r="D42" s="85"/>
      <c r="E42" s="1205" t="s">
        <v>25</v>
      </c>
      <c r="F42" s="1205"/>
      <c r="G42" s="1205"/>
      <c r="H42" s="1206"/>
      <c r="I42" s="86">
        <v>63</v>
      </c>
      <c r="J42" s="87">
        <v>45</v>
      </c>
      <c r="K42" s="87">
        <v>28</v>
      </c>
      <c r="L42" s="87">
        <v>11</v>
      </c>
      <c r="M42" s="88" t="s">
        <v>474</v>
      </c>
    </row>
    <row r="43" spans="2:13" ht="27.75" customHeight="1" x14ac:dyDescent="0.15">
      <c r="B43" s="1201"/>
      <c r="C43" s="1202"/>
      <c r="D43" s="85"/>
      <c r="E43" s="1205" t="s">
        <v>26</v>
      </c>
      <c r="F43" s="1205"/>
      <c r="G43" s="1205"/>
      <c r="H43" s="1206"/>
      <c r="I43" s="86">
        <v>4667</v>
      </c>
      <c r="J43" s="87">
        <v>4697</v>
      </c>
      <c r="K43" s="87">
        <v>4654</v>
      </c>
      <c r="L43" s="87">
        <v>4603</v>
      </c>
      <c r="M43" s="88">
        <v>4477</v>
      </c>
    </row>
    <row r="44" spans="2:13" ht="27.75" customHeight="1" x14ac:dyDescent="0.15">
      <c r="B44" s="1201"/>
      <c r="C44" s="1202"/>
      <c r="D44" s="85"/>
      <c r="E44" s="1205" t="s">
        <v>27</v>
      </c>
      <c r="F44" s="1205"/>
      <c r="G44" s="1205"/>
      <c r="H44" s="1206"/>
      <c r="I44" s="86">
        <v>213</v>
      </c>
      <c r="J44" s="87">
        <v>164</v>
      </c>
      <c r="K44" s="87">
        <v>115</v>
      </c>
      <c r="L44" s="87">
        <v>73</v>
      </c>
      <c r="M44" s="88">
        <v>35</v>
      </c>
    </row>
    <row r="45" spans="2:13" ht="27.75" customHeight="1" x14ac:dyDescent="0.15">
      <c r="B45" s="1201"/>
      <c r="C45" s="1202"/>
      <c r="D45" s="85"/>
      <c r="E45" s="1205" t="s">
        <v>28</v>
      </c>
      <c r="F45" s="1205"/>
      <c r="G45" s="1205"/>
      <c r="H45" s="1206"/>
      <c r="I45" s="86">
        <v>1438</v>
      </c>
      <c r="J45" s="87">
        <v>1403</v>
      </c>
      <c r="K45" s="87">
        <v>1375</v>
      </c>
      <c r="L45" s="87">
        <v>1286</v>
      </c>
      <c r="M45" s="88">
        <v>1201</v>
      </c>
    </row>
    <row r="46" spans="2:13" ht="27.75" customHeight="1" x14ac:dyDescent="0.15">
      <c r="B46" s="1201"/>
      <c r="C46" s="1202"/>
      <c r="D46" s="85"/>
      <c r="E46" s="1205" t="s">
        <v>29</v>
      </c>
      <c r="F46" s="1205"/>
      <c r="G46" s="1205"/>
      <c r="H46" s="1206"/>
      <c r="I46" s="86" t="s">
        <v>474</v>
      </c>
      <c r="J46" s="87" t="s">
        <v>474</v>
      </c>
      <c r="K46" s="87" t="s">
        <v>474</v>
      </c>
      <c r="L46" s="87" t="s">
        <v>474</v>
      </c>
      <c r="M46" s="88" t="s">
        <v>474</v>
      </c>
    </row>
    <row r="47" spans="2:13" ht="27.75" customHeight="1" x14ac:dyDescent="0.15">
      <c r="B47" s="1201"/>
      <c r="C47" s="1202"/>
      <c r="D47" s="85"/>
      <c r="E47" s="1205" t="s">
        <v>30</v>
      </c>
      <c r="F47" s="1205"/>
      <c r="G47" s="1205"/>
      <c r="H47" s="1206"/>
      <c r="I47" s="86" t="s">
        <v>474</v>
      </c>
      <c r="J47" s="87" t="s">
        <v>474</v>
      </c>
      <c r="K47" s="87" t="s">
        <v>474</v>
      </c>
      <c r="L47" s="87" t="s">
        <v>474</v>
      </c>
      <c r="M47" s="88" t="s">
        <v>474</v>
      </c>
    </row>
    <row r="48" spans="2:13" ht="27.75" customHeight="1" x14ac:dyDescent="0.15">
      <c r="B48" s="1203"/>
      <c r="C48" s="1204"/>
      <c r="D48" s="85"/>
      <c r="E48" s="1205" t="s">
        <v>31</v>
      </c>
      <c r="F48" s="1205"/>
      <c r="G48" s="1205"/>
      <c r="H48" s="1206"/>
      <c r="I48" s="86" t="s">
        <v>474</v>
      </c>
      <c r="J48" s="87" t="s">
        <v>474</v>
      </c>
      <c r="K48" s="87" t="s">
        <v>474</v>
      </c>
      <c r="L48" s="87" t="s">
        <v>474</v>
      </c>
      <c r="M48" s="88" t="s">
        <v>474</v>
      </c>
    </row>
    <row r="49" spans="2:13" ht="27.75" customHeight="1" x14ac:dyDescent="0.15">
      <c r="B49" s="1199" t="s">
        <v>32</v>
      </c>
      <c r="C49" s="1200"/>
      <c r="D49" s="89"/>
      <c r="E49" s="1205" t="s">
        <v>33</v>
      </c>
      <c r="F49" s="1205"/>
      <c r="G49" s="1205"/>
      <c r="H49" s="1206"/>
      <c r="I49" s="86">
        <v>2057</v>
      </c>
      <c r="J49" s="87">
        <v>2562</v>
      </c>
      <c r="K49" s="87">
        <v>3069</v>
      </c>
      <c r="L49" s="87">
        <v>2969</v>
      </c>
      <c r="M49" s="88">
        <v>3167</v>
      </c>
    </row>
    <row r="50" spans="2:13" ht="27.75" customHeight="1" x14ac:dyDescent="0.15">
      <c r="B50" s="1201"/>
      <c r="C50" s="1202"/>
      <c r="D50" s="85"/>
      <c r="E50" s="1205" t="s">
        <v>34</v>
      </c>
      <c r="F50" s="1205"/>
      <c r="G50" s="1205"/>
      <c r="H50" s="1206"/>
      <c r="I50" s="86">
        <v>315</v>
      </c>
      <c r="J50" s="87">
        <v>204</v>
      </c>
      <c r="K50" s="87">
        <v>176</v>
      </c>
      <c r="L50" s="87">
        <v>162</v>
      </c>
      <c r="M50" s="88">
        <v>145</v>
      </c>
    </row>
    <row r="51" spans="2:13" ht="27.75" customHeight="1" x14ac:dyDescent="0.15">
      <c r="B51" s="1203"/>
      <c r="C51" s="1204"/>
      <c r="D51" s="85"/>
      <c r="E51" s="1205" t="s">
        <v>35</v>
      </c>
      <c r="F51" s="1205"/>
      <c r="G51" s="1205"/>
      <c r="H51" s="1206"/>
      <c r="I51" s="86">
        <v>8524</v>
      </c>
      <c r="J51" s="87">
        <v>8463</v>
      </c>
      <c r="K51" s="87">
        <v>8736</v>
      </c>
      <c r="L51" s="87">
        <v>8536</v>
      </c>
      <c r="M51" s="88">
        <v>8620</v>
      </c>
    </row>
    <row r="52" spans="2:13" ht="27.75" customHeight="1" thickBot="1" x14ac:dyDescent="0.2">
      <c r="B52" s="1207" t="s">
        <v>20</v>
      </c>
      <c r="C52" s="1208"/>
      <c r="D52" s="90"/>
      <c r="E52" s="1209" t="s">
        <v>36</v>
      </c>
      <c r="F52" s="1209"/>
      <c r="G52" s="1209"/>
      <c r="H52" s="1210"/>
      <c r="I52" s="91">
        <v>3132</v>
      </c>
      <c r="J52" s="92">
        <v>2552</v>
      </c>
      <c r="K52" s="92">
        <v>1928</v>
      </c>
      <c r="L52" s="92">
        <v>2026</v>
      </c>
      <c r="M52" s="93">
        <v>1639</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513</v>
      </c>
      <c r="G2" s="111"/>
      <c r="H2" s="112"/>
    </row>
    <row r="3" spans="1:8" x14ac:dyDescent="0.15">
      <c r="A3" s="108" t="s">
        <v>506</v>
      </c>
      <c r="B3" s="113"/>
      <c r="C3" s="114"/>
      <c r="D3" s="115">
        <v>68030</v>
      </c>
      <c r="E3" s="116"/>
      <c r="F3" s="117">
        <v>61557</v>
      </c>
      <c r="G3" s="118"/>
      <c r="H3" s="119"/>
    </row>
    <row r="4" spans="1:8" x14ac:dyDescent="0.15">
      <c r="A4" s="120"/>
      <c r="B4" s="121"/>
      <c r="C4" s="122"/>
      <c r="D4" s="123">
        <v>58667</v>
      </c>
      <c r="E4" s="124"/>
      <c r="F4" s="125">
        <v>32497</v>
      </c>
      <c r="G4" s="126"/>
      <c r="H4" s="127"/>
    </row>
    <row r="5" spans="1:8" x14ac:dyDescent="0.15">
      <c r="A5" s="108" t="s">
        <v>508</v>
      </c>
      <c r="B5" s="113"/>
      <c r="C5" s="114"/>
      <c r="D5" s="115">
        <v>39373</v>
      </c>
      <c r="E5" s="116"/>
      <c r="F5" s="117">
        <v>69806</v>
      </c>
      <c r="G5" s="118"/>
      <c r="H5" s="119"/>
    </row>
    <row r="6" spans="1:8" x14ac:dyDescent="0.15">
      <c r="A6" s="120"/>
      <c r="B6" s="121"/>
      <c r="C6" s="122"/>
      <c r="D6" s="123">
        <v>21949</v>
      </c>
      <c r="E6" s="124"/>
      <c r="F6" s="125">
        <v>32823</v>
      </c>
      <c r="G6" s="126"/>
      <c r="H6" s="127"/>
    </row>
    <row r="7" spans="1:8" x14ac:dyDescent="0.15">
      <c r="A7" s="108" t="s">
        <v>509</v>
      </c>
      <c r="B7" s="113"/>
      <c r="C7" s="114"/>
      <c r="D7" s="115">
        <v>94356</v>
      </c>
      <c r="E7" s="116"/>
      <c r="F7" s="117">
        <v>74444</v>
      </c>
      <c r="G7" s="118"/>
      <c r="H7" s="119"/>
    </row>
    <row r="8" spans="1:8" x14ac:dyDescent="0.15">
      <c r="A8" s="120"/>
      <c r="B8" s="121"/>
      <c r="C8" s="122"/>
      <c r="D8" s="123">
        <v>31579</v>
      </c>
      <c r="E8" s="124"/>
      <c r="F8" s="125">
        <v>34175</v>
      </c>
      <c r="G8" s="126"/>
      <c r="H8" s="127"/>
    </row>
    <row r="9" spans="1:8" x14ac:dyDescent="0.15">
      <c r="A9" s="108" t="s">
        <v>510</v>
      </c>
      <c r="B9" s="113"/>
      <c r="C9" s="114"/>
      <c r="D9" s="115">
        <v>69234</v>
      </c>
      <c r="E9" s="116"/>
      <c r="F9" s="117">
        <v>85205</v>
      </c>
      <c r="G9" s="118"/>
      <c r="H9" s="119"/>
    </row>
    <row r="10" spans="1:8" x14ac:dyDescent="0.15">
      <c r="A10" s="120"/>
      <c r="B10" s="121"/>
      <c r="C10" s="122"/>
      <c r="D10" s="123">
        <v>34978</v>
      </c>
      <c r="E10" s="124"/>
      <c r="F10" s="125">
        <v>38847</v>
      </c>
      <c r="G10" s="126"/>
      <c r="H10" s="127"/>
    </row>
    <row r="11" spans="1:8" x14ac:dyDescent="0.15">
      <c r="A11" s="108" t="s">
        <v>511</v>
      </c>
      <c r="B11" s="113"/>
      <c r="C11" s="114"/>
      <c r="D11" s="115">
        <v>91549</v>
      </c>
      <c r="E11" s="116"/>
      <c r="F11" s="117">
        <v>106092</v>
      </c>
      <c r="G11" s="118"/>
      <c r="H11" s="119"/>
    </row>
    <row r="12" spans="1:8" x14ac:dyDescent="0.15">
      <c r="A12" s="120"/>
      <c r="B12" s="121"/>
      <c r="C12" s="128"/>
      <c r="D12" s="123">
        <v>40414</v>
      </c>
      <c r="E12" s="124"/>
      <c r="F12" s="125">
        <v>44299</v>
      </c>
      <c r="G12" s="126"/>
      <c r="H12" s="127"/>
    </row>
    <row r="13" spans="1:8" x14ac:dyDescent="0.15">
      <c r="A13" s="108"/>
      <c r="B13" s="113"/>
      <c r="C13" s="129"/>
      <c r="D13" s="130">
        <v>72508</v>
      </c>
      <c r="E13" s="131"/>
      <c r="F13" s="132">
        <v>79421</v>
      </c>
      <c r="G13" s="133"/>
      <c r="H13" s="119"/>
    </row>
    <row r="14" spans="1:8" x14ac:dyDescent="0.15">
      <c r="A14" s="120"/>
      <c r="B14" s="121"/>
      <c r="C14" s="122"/>
      <c r="D14" s="123">
        <v>37517</v>
      </c>
      <c r="E14" s="124"/>
      <c r="F14" s="125">
        <v>36528</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10.199999999999999</v>
      </c>
      <c r="C19" s="134">
        <f>ROUND(VALUE(SUBSTITUTE(実質収支比率等に係る経年分析!G$48,"▲","-")),2)</f>
        <v>8.9700000000000006</v>
      </c>
      <c r="D19" s="134">
        <f>ROUND(VALUE(SUBSTITUTE(実質収支比率等に係る経年分析!H$48,"▲","-")),2)</f>
        <v>7.13</v>
      </c>
      <c r="E19" s="134">
        <f>ROUND(VALUE(SUBSTITUTE(実質収支比率等に係る経年分析!I$48,"▲","-")),2)</f>
        <v>6.52</v>
      </c>
      <c r="F19" s="134">
        <f>ROUND(VALUE(SUBSTITUTE(実質収支比率等に係る経年分析!J$48,"▲","-")),2)</f>
        <v>6.7</v>
      </c>
    </row>
    <row r="20" spans="1:11" x14ac:dyDescent="0.15">
      <c r="A20" s="134" t="s">
        <v>41</v>
      </c>
      <c r="B20" s="134">
        <f>ROUND(VALUE(SUBSTITUTE(実質収支比率等に係る経年分析!F$47,"▲","-")),2)</f>
        <v>16.170000000000002</v>
      </c>
      <c r="C20" s="134">
        <f>ROUND(VALUE(SUBSTITUTE(実質収支比率等に係る経年分析!G$47,"▲","-")),2)</f>
        <v>20.98</v>
      </c>
      <c r="D20" s="134">
        <f>ROUND(VALUE(SUBSTITUTE(実質収支比率等に係る経年分析!H$47,"▲","-")),2)</f>
        <v>27.44</v>
      </c>
      <c r="E20" s="134">
        <f>ROUND(VALUE(SUBSTITUTE(実質収支比率等に係る経年分析!I$47,"▲","-")),2)</f>
        <v>27.65</v>
      </c>
      <c r="F20" s="134">
        <f>ROUND(VALUE(SUBSTITUTE(実質収支比率等に係る経年分析!J$47,"▲","-")),2)</f>
        <v>26.8</v>
      </c>
    </row>
    <row r="21" spans="1:11" x14ac:dyDescent="0.15">
      <c r="A21" s="134" t="s">
        <v>42</v>
      </c>
      <c r="B21" s="134">
        <f>IF(ISNUMBER(VALUE(SUBSTITUTE(実質収支比率等に係る経年分析!F$49,"▲","-"))),ROUND(VALUE(SUBSTITUTE(実質収支比率等に係る経年分析!F$49,"▲","-")),2),NA())</f>
        <v>6.67</v>
      </c>
      <c r="C21" s="134">
        <f>IF(ISNUMBER(VALUE(SUBSTITUTE(実質収支比率等に係る経年分析!G$49,"▲","-"))),ROUND(VALUE(SUBSTITUTE(実質収支比率等に係る経年分析!G$49,"▲","-")),2),NA())</f>
        <v>6.74</v>
      </c>
      <c r="D21" s="134">
        <f>IF(ISNUMBER(VALUE(SUBSTITUTE(実質収支比率等に係る経年分析!H$49,"▲","-"))),ROUND(VALUE(SUBSTITUTE(実質収支比率等に係る経年分析!H$49,"▲","-")),2),NA())</f>
        <v>4.8</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3.56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地域集落排水事業特別会計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8.0500000000000007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747</v>
      </c>
      <c r="E42" s="136"/>
      <c r="F42" s="136"/>
      <c r="G42" s="136">
        <f>'実質公債費比率（分子）の構造'!L$52</f>
        <v>756</v>
      </c>
      <c r="H42" s="136"/>
      <c r="I42" s="136"/>
      <c r="J42" s="136">
        <f>'実質公債費比率（分子）の構造'!M$52</f>
        <v>771</v>
      </c>
      <c r="K42" s="136"/>
      <c r="L42" s="136"/>
      <c r="M42" s="136">
        <f>'実質公債費比率（分子）の構造'!N$52</f>
        <v>808</v>
      </c>
      <c r="N42" s="136"/>
      <c r="O42" s="136"/>
      <c r="P42" s="136">
        <f>'実質公債費比率（分子）の構造'!O$52</f>
        <v>802</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17</v>
      </c>
      <c r="C44" s="136"/>
      <c r="D44" s="136"/>
      <c r="E44" s="136">
        <f>'実質公債費比率（分子）の構造'!L$50</f>
        <v>17</v>
      </c>
      <c r="F44" s="136"/>
      <c r="G44" s="136"/>
      <c r="H44" s="136">
        <f>'実質公債費比率（分子）の構造'!M$50</f>
        <v>17</v>
      </c>
      <c r="I44" s="136"/>
      <c r="J44" s="136"/>
      <c r="K44" s="136">
        <f>'実質公債費比率（分子）の構造'!N$50</f>
        <v>17</v>
      </c>
      <c r="L44" s="136"/>
      <c r="M44" s="136"/>
      <c r="N44" s="136">
        <f>'実質公債費比率（分子）の構造'!O$50</f>
        <v>11</v>
      </c>
      <c r="O44" s="136"/>
      <c r="P44" s="136"/>
    </row>
    <row r="45" spans="1:16" x14ac:dyDescent="0.15">
      <c r="A45" s="136" t="s">
        <v>52</v>
      </c>
      <c r="B45" s="136">
        <f>'実質公債費比率（分子）の構造'!K$49</f>
        <v>54</v>
      </c>
      <c r="C45" s="136"/>
      <c r="D45" s="136"/>
      <c r="E45" s="136">
        <f>'実質公債費比率（分子）の構造'!L$49</f>
        <v>52</v>
      </c>
      <c r="F45" s="136"/>
      <c r="G45" s="136"/>
      <c r="H45" s="136">
        <f>'実質公債費比率（分子）の構造'!M$49</f>
        <v>51</v>
      </c>
      <c r="I45" s="136"/>
      <c r="J45" s="136"/>
      <c r="K45" s="136">
        <f>'実質公債費比率（分子）の構造'!N$49</f>
        <v>47</v>
      </c>
      <c r="L45" s="136"/>
      <c r="M45" s="136"/>
      <c r="N45" s="136">
        <f>'実質公債費比率（分子）の構造'!O$49</f>
        <v>38</v>
      </c>
      <c r="O45" s="136"/>
      <c r="P45" s="136"/>
    </row>
    <row r="46" spans="1:16" x14ac:dyDescent="0.15">
      <c r="A46" s="136" t="s">
        <v>53</v>
      </c>
      <c r="B46" s="136">
        <f>'実質公債費比率（分子）の構造'!K$48</f>
        <v>304</v>
      </c>
      <c r="C46" s="136"/>
      <c r="D46" s="136"/>
      <c r="E46" s="136">
        <f>'実質公債費比率（分子）の構造'!L$48</f>
        <v>333</v>
      </c>
      <c r="F46" s="136"/>
      <c r="G46" s="136"/>
      <c r="H46" s="136">
        <f>'実質公債費比率（分子）の構造'!M$48</f>
        <v>339</v>
      </c>
      <c r="I46" s="136"/>
      <c r="J46" s="136"/>
      <c r="K46" s="136">
        <f>'実質公債費比率（分子）の構造'!N$48</f>
        <v>362</v>
      </c>
      <c r="L46" s="136"/>
      <c r="M46" s="136"/>
      <c r="N46" s="136">
        <f>'実質公債費比率（分子）の構造'!O$48</f>
        <v>366</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750</v>
      </c>
      <c r="C49" s="136"/>
      <c r="D49" s="136"/>
      <c r="E49" s="136">
        <f>'実質公債費比率（分子）の構造'!L$45</f>
        <v>733</v>
      </c>
      <c r="F49" s="136"/>
      <c r="G49" s="136"/>
      <c r="H49" s="136">
        <f>'実質公債費比率（分子）の構造'!M$45</f>
        <v>729</v>
      </c>
      <c r="I49" s="136"/>
      <c r="J49" s="136"/>
      <c r="K49" s="136">
        <f>'実質公債費比率（分子）の構造'!N$45</f>
        <v>730</v>
      </c>
      <c r="L49" s="136"/>
      <c r="M49" s="136"/>
      <c r="N49" s="136">
        <f>'実質公債費比率（分子）の構造'!O$45</f>
        <v>705</v>
      </c>
      <c r="O49" s="136"/>
      <c r="P49" s="136"/>
    </row>
    <row r="50" spans="1:16" x14ac:dyDescent="0.15">
      <c r="A50" s="136" t="s">
        <v>56</v>
      </c>
      <c r="B50" s="136" t="e">
        <f>NA()</f>
        <v>#N/A</v>
      </c>
      <c r="C50" s="136">
        <f>IF(ISNUMBER('実質公債費比率（分子）の構造'!K$53),'実質公債費比率（分子）の構造'!K$53,NA())</f>
        <v>378</v>
      </c>
      <c r="D50" s="136" t="e">
        <f>NA()</f>
        <v>#N/A</v>
      </c>
      <c r="E50" s="136" t="e">
        <f>NA()</f>
        <v>#N/A</v>
      </c>
      <c r="F50" s="136">
        <f>IF(ISNUMBER('実質公債費比率（分子）の構造'!L$53),'実質公債費比率（分子）の構造'!L$53,NA())</f>
        <v>379</v>
      </c>
      <c r="G50" s="136" t="e">
        <f>NA()</f>
        <v>#N/A</v>
      </c>
      <c r="H50" s="136" t="e">
        <f>NA()</f>
        <v>#N/A</v>
      </c>
      <c r="I50" s="136">
        <f>IF(ISNUMBER('実質公債費比率（分子）の構造'!M$53),'実質公債費比率（分子）の構造'!M$53,NA())</f>
        <v>365</v>
      </c>
      <c r="J50" s="136" t="e">
        <f>NA()</f>
        <v>#N/A</v>
      </c>
      <c r="K50" s="136" t="e">
        <f>NA()</f>
        <v>#N/A</v>
      </c>
      <c r="L50" s="136">
        <f>IF(ISNUMBER('実質公債費比率（分子）の構造'!N$53),'実質公債費比率（分子）の構造'!N$53,NA())</f>
        <v>348</v>
      </c>
      <c r="M50" s="136" t="e">
        <f>NA()</f>
        <v>#N/A</v>
      </c>
      <c r="N50" s="136" t="e">
        <f>NA()</f>
        <v>#N/A</v>
      </c>
      <c r="O50" s="136">
        <f>IF(ISNUMBER('実質公債費比率（分子）の構造'!O$53),'実質公債費比率（分子）の構造'!O$53,NA())</f>
        <v>318</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8524</v>
      </c>
      <c r="E56" s="135"/>
      <c r="F56" s="135"/>
      <c r="G56" s="135">
        <f>'将来負担比率（分子）の構造'!J$51</f>
        <v>8463</v>
      </c>
      <c r="H56" s="135"/>
      <c r="I56" s="135"/>
      <c r="J56" s="135">
        <f>'将来負担比率（分子）の構造'!K$51</f>
        <v>8736</v>
      </c>
      <c r="K56" s="135"/>
      <c r="L56" s="135"/>
      <c r="M56" s="135">
        <f>'将来負担比率（分子）の構造'!L$51</f>
        <v>8536</v>
      </c>
      <c r="N56" s="135"/>
      <c r="O56" s="135"/>
      <c r="P56" s="135">
        <f>'将来負担比率（分子）の構造'!M$51</f>
        <v>8620</v>
      </c>
    </row>
    <row r="57" spans="1:16" x14ac:dyDescent="0.15">
      <c r="A57" s="135" t="s">
        <v>34</v>
      </c>
      <c r="B57" s="135"/>
      <c r="C57" s="135"/>
      <c r="D57" s="135">
        <f>'将来負担比率（分子）の構造'!I$50</f>
        <v>315</v>
      </c>
      <c r="E57" s="135"/>
      <c r="F57" s="135"/>
      <c r="G57" s="135">
        <f>'将来負担比率（分子）の構造'!J$50</f>
        <v>204</v>
      </c>
      <c r="H57" s="135"/>
      <c r="I57" s="135"/>
      <c r="J57" s="135">
        <f>'将来負担比率（分子）の構造'!K$50</f>
        <v>176</v>
      </c>
      <c r="K57" s="135"/>
      <c r="L57" s="135"/>
      <c r="M57" s="135">
        <f>'将来負担比率（分子）の構造'!L$50</f>
        <v>162</v>
      </c>
      <c r="N57" s="135"/>
      <c r="O57" s="135"/>
      <c r="P57" s="135">
        <f>'将来負担比率（分子）の構造'!M$50</f>
        <v>145</v>
      </c>
    </row>
    <row r="58" spans="1:16" x14ac:dyDescent="0.15">
      <c r="A58" s="135" t="s">
        <v>33</v>
      </c>
      <c r="B58" s="135"/>
      <c r="C58" s="135"/>
      <c r="D58" s="135">
        <f>'将来負担比率（分子）の構造'!I$49</f>
        <v>2057</v>
      </c>
      <c r="E58" s="135"/>
      <c r="F58" s="135"/>
      <c r="G58" s="135">
        <f>'将来負担比率（分子）の構造'!J$49</f>
        <v>2562</v>
      </c>
      <c r="H58" s="135"/>
      <c r="I58" s="135"/>
      <c r="J58" s="135">
        <f>'将来負担比率（分子）の構造'!K$49</f>
        <v>3069</v>
      </c>
      <c r="K58" s="135"/>
      <c r="L58" s="135"/>
      <c r="M58" s="135">
        <f>'将来負担比率（分子）の構造'!L$49</f>
        <v>2969</v>
      </c>
      <c r="N58" s="135"/>
      <c r="O58" s="135"/>
      <c r="P58" s="135">
        <f>'将来負担比率（分子）の構造'!M$49</f>
        <v>3167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1438</v>
      </c>
      <c r="C62" s="135"/>
      <c r="D62" s="135"/>
      <c r="E62" s="135">
        <f>'将来負担比率（分子）の構造'!J$45</f>
        <v>1403</v>
      </c>
      <c r="F62" s="135"/>
      <c r="G62" s="135"/>
      <c r="H62" s="135">
        <f>'将来負担比率（分子）の構造'!K$45</f>
        <v>1375</v>
      </c>
      <c r="I62" s="135"/>
      <c r="J62" s="135"/>
      <c r="K62" s="135">
        <f>'将来負担比率（分子）の構造'!L$45</f>
        <v>1286</v>
      </c>
      <c r="L62" s="135"/>
      <c r="M62" s="135"/>
      <c r="N62" s="135">
        <f>'将来負担比率（分子）の構造'!M$45</f>
        <v>1201</v>
      </c>
      <c r="O62" s="135"/>
      <c r="P62" s="135"/>
    </row>
    <row r="63" spans="1:16" x14ac:dyDescent="0.15">
      <c r="A63" s="135" t="s">
        <v>27</v>
      </c>
      <c r="B63" s="135">
        <f>'将来負担比率（分子）の構造'!I$44</f>
        <v>213</v>
      </c>
      <c r="C63" s="135"/>
      <c r="D63" s="135"/>
      <c r="E63" s="135">
        <f>'将来負担比率（分子）の構造'!J$44</f>
        <v>164</v>
      </c>
      <c r="F63" s="135"/>
      <c r="G63" s="135"/>
      <c r="H63" s="135">
        <f>'将来負担比率（分子）の構造'!K$44</f>
        <v>115</v>
      </c>
      <c r="I63" s="135"/>
      <c r="J63" s="135"/>
      <c r="K63" s="135">
        <f>'将来負担比率（分子）の構造'!L$44</f>
        <v>73</v>
      </c>
      <c r="L63" s="135"/>
      <c r="M63" s="135"/>
      <c r="N63" s="135">
        <f>'将来負担比率（分子）の構造'!M$44</f>
        <v>35</v>
      </c>
      <c r="O63" s="135"/>
      <c r="P63" s="135"/>
    </row>
    <row r="64" spans="1:16" x14ac:dyDescent="0.15">
      <c r="A64" s="135" t="s">
        <v>26</v>
      </c>
      <c r="B64" s="135">
        <f>'将来負担比率（分子）の構造'!I$43</f>
        <v>4667</v>
      </c>
      <c r="C64" s="135"/>
      <c r="D64" s="135"/>
      <c r="E64" s="135">
        <f>'将来負担比率（分子）の構造'!J$43</f>
        <v>4697</v>
      </c>
      <c r="F64" s="135"/>
      <c r="G64" s="135"/>
      <c r="H64" s="135">
        <f>'将来負担比率（分子）の構造'!K$43</f>
        <v>4654</v>
      </c>
      <c r="I64" s="135"/>
      <c r="J64" s="135"/>
      <c r="K64" s="135">
        <f>'将来負担比率（分子）の構造'!L$43</f>
        <v>4603</v>
      </c>
      <c r="L64" s="135"/>
      <c r="M64" s="135"/>
      <c r="N64" s="135">
        <f>'将来負担比率（分子）の構造'!M$43</f>
        <v>4477</v>
      </c>
      <c r="O64" s="135"/>
      <c r="P64" s="135"/>
    </row>
    <row r="65" spans="1:16" x14ac:dyDescent="0.15">
      <c r="A65" s="135" t="s">
        <v>25</v>
      </c>
      <c r="B65" s="135">
        <f>'将来負担比率（分子）の構造'!I$42</f>
        <v>63</v>
      </c>
      <c r="C65" s="135"/>
      <c r="D65" s="135"/>
      <c r="E65" s="135">
        <f>'将来負担比率（分子）の構造'!J$42</f>
        <v>45</v>
      </c>
      <c r="F65" s="135"/>
      <c r="G65" s="135"/>
      <c r="H65" s="135">
        <f>'将来負担比率（分子）の構造'!K$42</f>
        <v>28</v>
      </c>
      <c r="I65" s="135"/>
      <c r="J65" s="135"/>
      <c r="K65" s="135">
        <f>'将来負担比率（分子）の構造'!L$42</f>
        <v>11</v>
      </c>
      <c r="L65" s="135"/>
      <c r="M65" s="135"/>
      <c r="N65" s="135" t="str">
        <f>'将来負担比率（分子）の構造'!M$42</f>
        <v>-</v>
      </c>
      <c r="O65" s="135"/>
      <c r="P65" s="135"/>
    </row>
    <row r="66" spans="1:16" x14ac:dyDescent="0.15">
      <c r="A66" s="135" t="s">
        <v>24</v>
      </c>
      <c r="B66" s="135">
        <f>'将来負担比率（分子）の構造'!I$41</f>
        <v>7648</v>
      </c>
      <c r="C66" s="135"/>
      <c r="D66" s="135"/>
      <c r="E66" s="135">
        <f>'将来負担比率（分子）の構造'!J$41</f>
        <v>7472</v>
      </c>
      <c r="F66" s="135"/>
      <c r="G66" s="135"/>
      <c r="H66" s="135">
        <f>'将来負担比率（分子）の構造'!K$41</f>
        <v>7736</v>
      </c>
      <c r="I66" s="135"/>
      <c r="J66" s="135"/>
      <c r="K66" s="135">
        <f>'将来負担比率（分子）の構造'!L$41</f>
        <v>7718</v>
      </c>
      <c r="L66" s="135"/>
      <c r="M66" s="135"/>
      <c r="N66" s="135">
        <f>'将来負担比率（分子）の構造'!M$41</f>
        <v>7859</v>
      </c>
      <c r="O66" s="135"/>
      <c r="P66" s="135"/>
    </row>
    <row r="67" spans="1:16" x14ac:dyDescent="0.15">
      <c r="A67" s="135" t="s">
        <v>60</v>
      </c>
      <c r="B67" s="135" t="e">
        <f>NA()</f>
        <v>#N/A</v>
      </c>
      <c r="C67" s="135">
        <f>IF(ISNUMBER('将来負担比率（分子）の構造'!I$52), IF('将来負担比率（分子）の構造'!I$52 &lt; 0, 0, '将来負担比率（分子）の構造'!I$52), NA())</f>
        <v>3132</v>
      </c>
      <c r="D67" s="135" t="e">
        <f>NA()</f>
        <v>#N/A</v>
      </c>
      <c r="E67" s="135" t="e">
        <f>NA()</f>
        <v>#N/A</v>
      </c>
      <c r="F67" s="135">
        <f>IF(ISNUMBER('将来負担比率（分子）の構造'!J$52), IF('将来負担比率（分子）の構造'!J$52 &lt; 0, 0, '将来負担比率（分子）の構造'!J$52), NA())</f>
        <v>2552</v>
      </c>
      <c r="G67" s="135" t="e">
        <f>NA()</f>
        <v>#N/A</v>
      </c>
      <c r="H67" s="135" t="e">
        <f>NA()</f>
        <v>#N/A</v>
      </c>
      <c r="I67" s="135">
        <f>IF(ISNUMBER('将来負担比率（分子）の構造'!K$52), IF('将来負担比率（分子）の構造'!K$52 &lt; 0, 0, '将来負担比率（分子）の構造'!K$52), NA())</f>
        <v>1928</v>
      </c>
      <c r="J67" s="135" t="e">
        <f>NA()</f>
        <v>#N/A</v>
      </c>
      <c r="K67" s="135" t="e">
        <f>NA()</f>
        <v>#N/A</v>
      </c>
      <c r="L67" s="135">
        <f>IF(ISNUMBER('将来負担比率（分子）の構造'!L$52), IF('将来負担比率（分子）の構造'!L$52 &lt; 0, 0, '将来負担比率（分子）の構造'!L$52), NA())</f>
        <v>2026</v>
      </c>
      <c r="M67" s="135" t="e">
        <f>NA()</f>
        <v>#N/A</v>
      </c>
      <c r="N67" s="135" t="e">
        <f>NA()</f>
        <v>#N/A</v>
      </c>
      <c r="O67" s="135">
        <f>IF(ISNUMBER('将来負担比率（分子）の構造'!M$52), IF('将来負担比率（分子）の構造'!M$52 &lt; 0, 0, '将来負担比率（分子）の構造'!M$52), NA())</f>
        <v>1639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547</v>
      </c>
      <c r="H51" s="1228"/>
      <c r="I51" s="1233" t="s">
        <v>548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549</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550</v>
      </c>
      <c r="H55" s="1241"/>
      <c r="I55" s="1237" t="s">
        <v>548</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549</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47" t="s">
        <v>554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547</v>
      </c>
      <c r="H73" s="1228"/>
      <c r="I73" s="1233" t="s">
        <v>548</v>
      </c>
      <c r="J73" s="1233"/>
      <c r="K73" s="1248">
        <v>77.7</v>
      </c>
      <c r="L73" s="1248">
        <v>63.1</v>
      </c>
      <c r="M73" s="1236">
        <v>47.5</v>
      </c>
      <c r="N73" s="1236">
        <v>50.8</v>
      </c>
      <c r="O73" s="1236">
        <v>39.5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553</v>
      </c>
      <c r="J75" s="1237"/>
      <c r="K75" s="1249">
        <v>10.5</v>
      </c>
      <c r="L75" s="1249">
        <v>9.8000000000000007</v>
      </c>
      <c r="M75" s="1249">
        <v>9.1999999999999993</v>
      </c>
      <c r="N75" s="1249">
        <v>9</v>
      </c>
      <c r="O75" s="1249">
        <v>8.4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550</v>
      </c>
      <c r="H77" s="1241"/>
      <c r="I77" s="1237" t="s">
        <v>548</v>
      </c>
      <c r="J77" s="1237"/>
      <c r="K77" s="1248">
        <v>64.3</v>
      </c>
      <c r="L77" s="1248">
        <v>61.3</v>
      </c>
      <c r="M77" s="1236">
        <v>54.6</v>
      </c>
      <c r="N77" s="1236">
        <v>48.7</v>
      </c>
      <c r="O77" s="1236">
        <v>20.2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553</v>
      </c>
      <c r="J79" s="1246"/>
      <c r="K79" s="1251">
        <v>12.3</v>
      </c>
      <c r="L79" s="1251">
        <v>11.7</v>
      </c>
      <c r="M79" s="1251">
        <v>11.2</v>
      </c>
      <c r="N79" s="1251">
        <v>10.4</v>
      </c>
      <c r="O79" s="1251">
        <v>9.3000000000000007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2" sqref="N32"/>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1220029</v>
      </c>
      <c r="S5" s="669"/>
      <c r="T5" s="669"/>
      <c r="U5" s="669"/>
      <c r="V5" s="669"/>
      <c r="W5" s="669"/>
      <c r="X5" s="669"/>
      <c r="Y5" s="716"/>
      <c r="Z5" s="729">
        <v>13.9</v>
      </c>
      <c r="AA5" s="729"/>
      <c r="AB5" s="729"/>
      <c r="AC5" s="729"/>
      <c r="AD5" s="730">
        <v>1220003</v>
      </c>
      <c r="AE5" s="730"/>
      <c r="AF5" s="730"/>
      <c r="AG5" s="730"/>
      <c r="AH5" s="730"/>
      <c r="AI5" s="730"/>
      <c r="AJ5" s="730"/>
      <c r="AK5" s="730"/>
      <c r="AL5" s="717">
        <v>25.7</v>
      </c>
      <c r="AM5" s="686"/>
      <c r="AN5" s="686"/>
      <c r="AO5" s="718"/>
      <c r="AP5" s="705" t="s">
        <v>206</v>
      </c>
      <c r="AQ5" s="706"/>
      <c r="AR5" s="706"/>
      <c r="AS5" s="706"/>
      <c r="AT5" s="706"/>
      <c r="AU5" s="706"/>
      <c r="AV5" s="706"/>
      <c r="AW5" s="706"/>
      <c r="AX5" s="706"/>
      <c r="AY5" s="706"/>
      <c r="AZ5" s="706"/>
      <c r="BA5" s="706"/>
      <c r="BB5" s="706"/>
      <c r="BC5" s="706"/>
      <c r="BD5" s="706"/>
      <c r="BE5" s="706"/>
      <c r="BF5" s="707"/>
      <c r="BG5" s="618">
        <v>1206229</v>
      </c>
      <c r="BH5" s="619"/>
      <c r="BI5" s="619"/>
      <c r="BJ5" s="619"/>
      <c r="BK5" s="619"/>
      <c r="BL5" s="619"/>
      <c r="BM5" s="619"/>
      <c r="BN5" s="620"/>
      <c r="BO5" s="671">
        <v>98.9</v>
      </c>
      <c r="BP5" s="671"/>
      <c r="BQ5" s="671"/>
      <c r="BR5" s="671"/>
      <c r="BS5" s="672">
        <v>4779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90451</v>
      </c>
      <c r="S6" s="619"/>
      <c r="T6" s="619"/>
      <c r="U6" s="619"/>
      <c r="V6" s="619"/>
      <c r="W6" s="619"/>
      <c r="X6" s="619"/>
      <c r="Y6" s="620"/>
      <c r="Z6" s="671">
        <v>1</v>
      </c>
      <c r="AA6" s="671"/>
      <c r="AB6" s="671"/>
      <c r="AC6" s="671"/>
      <c r="AD6" s="672">
        <v>90451</v>
      </c>
      <c r="AE6" s="672"/>
      <c r="AF6" s="672"/>
      <c r="AG6" s="672"/>
      <c r="AH6" s="672"/>
      <c r="AI6" s="672"/>
      <c r="AJ6" s="672"/>
      <c r="AK6" s="672"/>
      <c r="AL6" s="641">
        <v>1.9</v>
      </c>
      <c r="AM6" s="673"/>
      <c r="AN6" s="673"/>
      <c r="AO6" s="674"/>
      <c r="AP6" s="615" t="s">
        <v>211</v>
      </c>
      <c r="AQ6" s="616"/>
      <c r="AR6" s="616"/>
      <c r="AS6" s="616"/>
      <c r="AT6" s="616"/>
      <c r="AU6" s="616"/>
      <c r="AV6" s="616"/>
      <c r="AW6" s="616"/>
      <c r="AX6" s="616"/>
      <c r="AY6" s="616"/>
      <c r="AZ6" s="616"/>
      <c r="BA6" s="616"/>
      <c r="BB6" s="616"/>
      <c r="BC6" s="616"/>
      <c r="BD6" s="616"/>
      <c r="BE6" s="616"/>
      <c r="BF6" s="617"/>
      <c r="BG6" s="618">
        <v>1206229</v>
      </c>
      <c r="BH6" s="619"/>
      <c r="BI6" s="619"/>
      <c r="BJ6" s="619"/>
      <c r="BK6" s="619"/>
      <c r="BL6" s="619"/>
      <c r="BM6" s="619"/>
      <c r="BN6" s="620"/>
      <c r="BO6" s="671">
        <v>98.9</v>
      </c>
      <c r="BP6" s="671"/>
      <c r="BQ6" s="671"/>
      <c r="BR6" s="671"/>
      <c r="BS6" s="672">
        <v>4779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94535</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94535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2398</v>
      </c>
      <c r="S7" s="619"/>
      <c r="T7" s="619"/>
      <c r="U7" s="619"/>
      <c r="V7" s="619"/>
      <c r="W7" s="619"/>
      <c r="X7" s="619"/>
      <c r="Y7" s="620"/>
      <c r="Z7" s="671">
        <v>0</v>
      </c>
      <c r="AA7" s="671"/>
      <c r="AB7" s="671"/>
      <c r="AC7" s="671"/>
      <c r="AD7" s="672">
        <v>2398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488432</v>
      </c>
      <c r="BH7" s="619"/>
      <c r="BI7" s="619"/>
      <c r="BJ7" s="619"/>
      <c r="BK7" s="619"/>
      <c r="BL7" s="619"/>
      <c r="BM7" s="619"/>
      <c r="BN7" s="620"/>
      <c r="BO7" s="671">
        <v>40</v>
      </c>
      <c r="BP7" s="671"/>
      <c r="BQ7" s="671"/>
      <c r="BR7" s="671"/>
      <c r="BS7" s="672">
        <v>4779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1478407</v>
      </c>
      <c r="CS7" s="619"/>
      <c r="CT7" s="619"/>
      <c r="CU7" s="619"/>
      <c r="CV7" s="619"/>
      <c r="CW7" s="619"/>
      <c r="CX7" s="619"/>
      <c r="CY7" s="620"/>
      <c r="CZ7" s="671">
        <v>17.600000000000001</v>
      </c>
      <c r="DA7" s="671"/>
      <c r="DB7" s="671"/>
      <c r="DC7" s="671"/>
      <c r="DD7" s="624">
        <v>361907</v>
      </c>
      <c r="DE7" s="619"/>
      <c r="DF7" s="619"/>
      <c r="DG7" s="619"/>
      <c r="DH7" s="619"/>
      <c r="DI7" s="619"/>
      <c r="DJ7" s="619"/>
      <c r="DK7" s="619"/>
      <c r="DL7" s="619"/>
      <c r="DM7" s="619"/>
      <c r="DN7" s="619"/>
      <c r="DO7" s="619"/>
      <c r="DP7" s="620"/>
      <c r="DQ7" s="624">
        <v>953929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4324</v>
      </c>
      <c r="S8" s="619"/>
      <c r="T8" s="619"/>
      <c r="U8" s="619"/>
      <c r="V8" s="619"/>
      <c r="W8" s="619"/>
      <c r="X8" s="619"/>
      <c r="Y8" s="620"/>
      <c r="Z8" s="671">
        <v>0</v>
      </c>
      <c r="AA8" s="671"/>
      <c r="AB8" s="671"/>
      <c r="AC8" s="671"/>
      <c r="AD8" s="672">
        <v>4324</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24820</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1891301</v>
      </c>
      <c r="CS8" s="619"/>
      <c r="CT8" s="619"/>
      <c r="CU8" s="619"/>
      <c r="CV8" s="619"/>
      <c r="CW8" s="619"/>
      <c r="CX8" s="619"/>
      <c r="CY8" s="620"/>
      <c r="CZ8" s="671">
        <v>22.5</v>
      </c>
      <c r="DA8" s="671"/>
      <c r="DB8" s="671"/>
      <c r="DC8" s="671"/>
      <c r="DD8" s="624">
        <v>32875</v>
      </c>
      <c r="DE8" s="619"/>
      <c r="DF8" s="619"/>
      <c r="DG8" s="619"/>
      <c r="DH8" s="619"/>
      <c r="DI8" s="619"/>
      <c r="DJ8" s="619"/>
      <c r="DK8" s="619"/>
      <c r="DL8" s="619"/>
      <c r="DM8" s="619"/>
      <c r="DN8" s="619"/>
      <c r="DO8" s="619"/>
      <c r="DP8" s="620"/>
      <c r="DQ8" s="624">
        <v>1106731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3523</v>
      </c>
      <c r="S9" s="619"/>
      <c r="T9" s="619"/>
      <c r="U9" s="619"/>
      <c r="V9" s="619"/>
      <c r="W9" s="619"/>
      <c r="X9" s="619"/>
      <c r="Y9" s="620"/>
      <c r="Z9" s="671">
        <v>0</v>
      </c>
      <c r="AA9" s="671"/>
      <c r="AB9" s="671"/>
      <c r="AC9" s="671"/>
      <c r="AD9" s="672">
        <v>3523</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410736</v>
      </c>
      <c r="BH9" s="619"/>
      <c r="BI9" s="619"/>
      <c r="BJ9" s="619"/>
      <c r="BK9" s="619"/>
      <c r="BL9" s="619"/>
      <c r="BM9" s="619"/>
      <c r="BN9" s="620"/>
      <c r="BO9" s="671">
        <v>33.700000000000003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359668</v>
      </c>
      <c r="CS9" s="619"/>
      <c r="CT9" s="619"/>
      <c r="CU9" s="619"/>
      <c r="CV9" s="619"/>
      <c r="CW9" s="619"/>
      <c r="CX9" s="619"/>
      <c r="CY9" s="620"/>
      <c r="CZ9" s="671">
        <v>4.3</v>
      </c>
      <c r="DA9" s="671"/>
      <c r="DB9" s="671"/>
      <c r="DC9" s="671"/>
      <c r="DD9" s="624">
        <v>8602</v>
      </c>
      <c r="DE9" s="619"/>
      <c r="DF9" s="619"/>
      <c r="DG9" s="619"/>
      <c r="DH9" s="619"/>
      <c r="DI9" s="619"/>
      <c r="DJ9" s="619"/>
      <c r="DK9" s="619"/>
      <c r="DL9" s="619"/>
      <c r="DM9" s="619"/>
      <c r="DN9" s="619"/>
      <c r="DO9" s="619"/>
      <c r="DP9" s="620"/>
      <c r="DQ9" s="624">
        <v>329072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250935</v>
      </c>
      <c r="S10" s="619"/>
      <c r="T10" s="619"/>
      <c r="U10" s="619"/>
      <c r="V10" s="619"/>
      <c r="W10" s="619"/>
      <c r="X10" s="619"/>
      <c r="Y10" s="620"/>
      <c r="Z10" s="671">
        <v>2.9</v>
      </c>
      <c r="AA10" s="671"/>
      <c r="AB10" s="671"/>
      <c r="AC10" s="671"/>
      <c r="AD10" s="672">
        <v>250935</v>
      </c>
      <c r="AE10" s="672"/>
      <c r="AF10" s="672"/>
      <c r="AG10" s="672"/>
      <c r="AH10" s="672"/>
      <c r="AI10" s="672"/>
      <c r="AJ10" s="672"/>
      <c r="AK10" s="672"/>
      <c r="AL10" s="641">
        <v>5.3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28567</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15527</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3027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24309</v>
      </c>
      <c r="BH11" s="619"/>
      <c r="BI11" s="619"/>
      <c r="BJ11" s="619"/>
      <c r="BK11" s="619"/>
      <c r="BL11" s="619"/>
      <c r="BM11" s="619"/>
      <c r="BN11" s="620"/>
      <c r="BO11" s="671">
        <v>2</v>
      </c>
      <c r="BP11" s="671"/>
      <c r="BQ11" s="671"/>
      <c r="BR11" s="671"/>
      <c r="BS11" s="624">
        <v>4779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1146225</v>
      </c>
      <c r="CS11" s="619"/>
      <c r="CT11" s="619"/>
      <c r="CU11" s="619"/>
      <c r="CV11" s="619"/>
      <c r="CW11" s="619"/>
      <c r="CX11" s="619"/>
      <c r="CY11" s="620"/>
      <c r="CZ11" s="671">
        <v>13.6</v>
      </c>
      <c r="DA11" s="671"/>
      <c r="DB11" s="671"/>
      <c r="DC11" s="671"/>
      <c r="DD11" s="624">
        <v>238752</v>
      </c>
      <c r="DE11" s="619"/>
      <c r="DF11" s="619"/>
      <c r="DG11" s="619"/>
      <c r="DH11" s="619"/>
      <c r="DI11" s="619"/>
      <c r="DJ11" s="619"/>
      <c r="DK11" s="619"/>
      <c r="DL11" s="619"/>
      <c r="DM11" s="619"/>
      <c r="DN11" s="619"/>
      <c r="DO11" s="619"/>
      <c r="DP11" s="620"/>
      <c r="DQ11" s="624">
        <v>333016</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611945</v>
      </c>
      <c r="BH12" s="619"/>
      <c r="BI12" s="619"/>
      <c r="BJ12" s="619"/>
      <c r="BK12" s="619"/>
      <c r="BL12" s="619"/>
      <c r="BM12" s="619"/>
      <c r="BN12" s="620"/>
      <c r="BO12" s="671">
        <v>50.2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482098</v>
      </c>
      <c r="CS12" s="619"/>
      <c r="CT12" s="619"/>
      <c r="CU12" s="619"/>
      <c r="CV12" s="619"/>
      <c r="CW12" s="619"/>
      <c r="CX12" s="619"/>
      <c r="CY12" s="620"/>
      <c r="CZ12" s="671">
        <v>5.7</v>
      </c>
      <c r="DA12" s="671"/>
      <c r="DB12" s="671"/>
      <c r="DC12" s="671"/>
      <c r="DD12" s="624">
        <v>47441</v>
      </c>
      <c r="DE12" s="619"/>
      <c r="DF12" s="619"/>
      <c r="DG12" s="619"/>
      <c r="DH12" s="619"/>
      <c r="DI12" s="619"/>
      <c r="DJ12" s="619"/>
      <c r="DK12" s="619"/>
      <c r="DL12" s="619"/>
      <c r="DM12" s="619"/>
      <c r="DN12" s="619"/>
      <c r="DO12" s="619"/>
      <c r="DP12" s="620"/>
      <c r="DQ12" s="624">
        <v>212542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16054</v>
      </c>
      <c r="S13" s="619"/>
      <c r="T13" s="619"/>
      <c r="U13" s="619"/>
      <c r="V13" s="619"/>
      <c r="W13" s="619"/>
      <c r="X13" s="619"/>
      <c r="Y13" s="620"/>
      <c r="Z13" s="671">
        <v>0.2</v>
      </c>
      <c r="AA13" s="671"/>
      <c r="AB13" s="671"/>
      <c r="AC13" s="671"/>
      <c r="AD13" s="672">
        <v>16054</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607273</v>
      </c>
      <c r="BH13" s="619"/>
      <c r="BI13" s="619"/>
      <c r="BJ13" s="619"/>
      <c r="BK13" s="619"/>
      <c r="BL13" s="619"/>
      <c r="BM13" s="619"/>
      <c r="BN13" s="620"/>
      <c r="BO13" s="671">
        <v>49.8</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827016</v>
      </c>
      <c r="CS13" s="619"/>
      <c r="CT13" s="619"/>
      <c r="CU13" s="619"/>
      <c r="CV13" s="619"/>
      <c r="CW13" s="619"/>
      <c r="CX13" s="619"/>
      <c r="CY13" s="620"/>
      <c r="CZ13" s="671">
        <v>9.8000000000000007</v>
      </c>
      <c r="DA13" s="671"/>
      <c r="DB13" s="671"/>
      <c r="DC13" s="671"/>
      <c r="DD13" s="624">
        <v>280422</v>
      </c>
      <c r="DE13" s="619"/>
      <c r="DF13" s="619"/>
      <c r="DG13" s="619"/>
      <c r="DH13" s="619"/>
      <c r="DI13" s="619"/>
      <c r="DJ13" s="619"/>
      <c r="DK13" s="619"/>
      <c r="DL13" s="619"/>
      <c r="DM13" s="619"/>
      <c r="DN13" s="619"/>
      <c r="DO13" s="619"/>
      <c r="DP13" s="620"/>
      <c r="DQ13" s="624">
        <v>584167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41678</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539219</v>
      </c>
      <c r="CS14" s="619"/>
      <c r="CT14" s="619"/>
      <c r="CU14" s="619"/>
      <c r="CV14" s="619"/>
      <c r="CW14" s="619"/>
      <c r="CX14" s="619"/>
      <c r="CY14" s="620"/>
      <c r="CZ14" s="671">
        <v>6.4</v>
      </c>
      <c r="DA14" s="671"/>
      <c r="DB14" s="671"/>
      <c r="DC14" s="671"/>
      <c r="DD14" s="624">
        <v>276637</v>
      </c>
      <c r="DE14" s="619"/>
      <c r="DF14" s="619"/>
      <c r="DG14" s="619"/>
      <c r="DH14" s="619"/>
      <c r="DI14" s="619"/>
      <c r="DJ14" s="619"/>
      <c r="DK14" s="619"/>
      <c r="DL14" s="619"/>
      <c r="DM14" s="619"/>
      <c r="DN14" s="619"/>
      <c r="DO14" s="619"/>
      <c r="DP14" s="620"/>
      <c r="DQ14" s="624">
        <v>292036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2904</v>
      </c>
      <c r="S15" s="619"/>
      <c r="T15" s="619"/>
      <c r="U15" s="619"/>
      <c r="V15" s="619"/>
      <c r="W15" s="619"/>
      <c r="X15" s="619"/>
      <c r="Y15" s="620"/>
      <c r="Z15" s="671">
        <v>0</v>
      </c>
      <c r="AA15" s="671"/>
      <c r="AB15" s="671"/>
      <c r="AC15" s="671"/>
      <c r="AD15" s="672">
        <v>2904</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64174</v>
      </c>
      <c r="BH15" s="619"/>
      <c r="BI15" s="619"/>
      <c r="BJ15" s="619"/>
      <c r="BK15" s="619"/>
      <c r="BL15" s="619"/>
      <c r="BM15" s="619"/>
      <c r="BN15" s="620"/>
      <c r="BO15" s="671">
        <v>5.3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705314</v>
      </c>
      <c r="CS15" s="619"/>
      <c r="CT15" s="619"/>
      <c r="CU15" s="619"/>
      <c r="CV15" s="619"/>
      <c r="CW15" s="619"/>
      <c r="CX15" s="619"/>
      <c r="CY15" s="620"/>
      <c r="CZ15" s="671">
        <v>8.4</v>
      </c>
      <c r="DA15" s="671"/>
      <c r="DB15" s="671"/>
      <c r="DC15" s="671"/>
      <c r="DD15" s="624">
        <v>94458</v>
      </c>
      <c r="DE15" s="619"/>
      <c r="DF15" s="619"/>
      <c r="DG15" s="619"/>
      <c r="DH15" s="619"/>
      <c r="DI15" s="619"/>
      <c r="DJ15" s="619"/>
      <c r="DK15" s="619"/>
      <c r="DL15" s="619"/>
      <c r="DM15" s="619"/>
      <c r="DN15" s="619"/>
      <c r="DO15" s="619"/>
      <c r="DP15" s="620"/>
      <c r="DQ15" s="624">
        <v>616160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3473392</v>
      </c>
      <c r="S16" s="619"/>
      <c r="T16" s="619"/>
      <c r="U16" s="619"/>
      <c r="V16" s="619"/>
      <c r="W16" s="619"/>
      <c r="X16" s="619"/>
      <c r="Y16" s="620"/>
      <c r="Z16" s="671">
        <v>39.6</v>
      </c>
      <c r="AA16" s="671"/>
      <c r="AB16" s="671"/>
      <c r="AC16" s="671"/>
      <c r="AD16" s="672">
        <v>3141379</v>
      </c>
      <c r="AE16" s="672"/>
      <c r="AF16" s="672"/>
      <c r="AG16" s="672"/>
      <c r="AH16" s="672"/>
      <c r="AI16" s="672"/>
      <c r="AJ16" s="672"/>
      <c r="AK16" s="672"/>
      <c r="AL16" s="641">
        <v>66.099999999999994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3141379</v>
      </c>
      <c r="S17" s="619"/>
      <c r="T17" s="619"/>
      <c r="U17" s="619"/>
      <c r="V17" s="619"/>
      <c r="W17" s="619"/>
      <c r="X17" s="619"/>
      <c r="Y17" s="620"/>
      <c r="Z17" s="671">
        <v>35.799999999999997</v>
      </c>
      <c r="AA17" s="671"/>
      <c r="AB17" s="671"/>
      <c r="AC17" s="671"/>
      <c r="AD17" s="672">
        <v>3141379</v>
      </c>
      <c r="AE17" s="672"/>
      <c r="AF17" s="672"/>
      <c r="AG17" s="672"/>
      <c r="AH17" s="672"/>
      <c r="AI17" s="672"/>
      <c r="AJ17" s="672"/>
      <c r="AK17" s="672"/>
      <c r="AL17" s="641">
        <v>66.099999999999994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859585</v>
      </c>
      <c r="CS17" s="619"/>
      <c r="CT17" s="619"/>
      <c r="CU17" s="619"/>
      <c r="CV17" s="619"/>
      <c r="CW17" s="619"/>
      <c r="CX17" s="619"/>
      <c r="CY17" s="620"/>
      <c r="CZ17" s="671">
        <v>10.199999999999999</v>
      </c>
      <c r="DA17" s="671"/>
      <c r="DB17" s="671"/>
      <c r="DC17" s="671"/>
      <c r="DD17" s="624" t="s">
        <v>109</v>
      </c>
      <c r="DE17" s="619"/>
      <c r="DF17" s="619"/>
      <c r="DG17" s="619"/>
      <c r="DH17" s="619"/>
      <c r="DI17" s="619"/>
      <c r="DJ17" s="619"/>
      <c r="DK17" s="619"/>
      <c r="DL17" s="619"/>
      <c r="DM17" s="619"/>
      <c r="DN17" s="619"/>
      <c r="DO17" s="619"/>
      <c r="DP17" s="620"/>
      <c r="DQ17" s="624">
        <v>858254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332013</v>
      </c>
      <c r="S18" s="619"/>
      <c r="T18" s="619"/>
      <c r="U18" s="619"/>
      <c r="V18" s="619"/>
      <c r="W18" s="619"/>
      <c r="X18" s="619"/>
      <c r="Y18" s="620"/>
      <c r="Z18" s="671">
        <v>3.8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13800</v>
      </c>
      <c r="BH19" s="619"/>
      <c r="BI19" s="619"/>
      <c r="BJ19" s="619"/>
      <c r="BK19" s="619"/>
      <c r="BL19" s="619"/>
      <c r="BM19" s="619"/>
      <c r="BN19" s="620"/>
      <c r="BO19" s="671">
        <v>1.1000000000000001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5064010</v>
      </c>
      <c r="S20" s="619"/>
      <c r="T20" s="619"/>
      <c r="U20" s="619"/>
      <c r="V20" s="619"/>
      <c r="W20" s="619"/>
      <c r="X20" s="619"/>
      <c r="Y20" s="620"/>
      <c r="Z20" s="671">
        <v>57.7</v>
      </c>
      <c r="AA20" s="671"/>
      <c r="AB20" s="671"/>
      <c r="AC20" s="671"/>
      <c r="AD20" s="672">
        <v>4731971</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13800</v>
      </c>
      <c r="BH20" s="619"/>
      <c r="BI20" s="619"/>
      <c r="BJ20" s="619"/>
      <c r="BK20" s="619"/>
      <c r="BL20" s="619"/>
      <c r="BM20" s="619"/>
      <c r="BN20" s="620"/>
      <c r="BO20" s="671">
        <v>1.1000000000000001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8398895</v>
      </c>
      <c r="CS20" s="619"/>
      <c r="CT20" s="619"/>
      <c r="CU20" s="619"/>
      <c r="CV20" s="619"/>
      <c r="CW20" s="619"/>
      <c r="CX20" s="619"/>
      <c r="CY20" s="620"/>
      <c r="CZ20" s="671">
        <v>100</v>
      </c>
      <c r="DA20" s="671"/>
      <c r="DB20" s="671"/>
      <c r="DC20" s="671"/>
      <c r="DD20" s="624">
        <v>1341094</v>
      </c>
      <c r="DE20" s="619"/>
      <c r="DF20" s="619"/>
      <c r="DG20" s="619"/>
      <c r="DH20" s="619"/>
      <c r="DI20" s="619"/>
      <c r="DJ20" s="619"/>
      <c r="DK20" s="619"/>
      <c r="DL20" s="619"/>
      <c r="DM20" s="619"/>
      <c r="DN20" s="619"/>
      <c r="DO20" s="619"/>
      <c r="DP20" s="620"/>
      <c r="DQ20" s="624">
        <v>5383469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2140</v>
      </c>
      <c r="S21" s="619"/>
      <c r="T21" s="619"/>
      <c r="U21" s="619"/>
      <c r="V21" s="619"/>
      <c r="W21" s="619"/>
      <c r="X21" s="619"/>
      <c r="Y21" s="620"/>
      <c r="Z21" s="671">
        <v>0</v>
      </c>
      <c r="AA21" s="671"/>
      <c r="AB21" s="671"/>
      <c r="AC21" s="671"/>
      <c r="AD21" s="672">
        <v>2140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13774</v>
      </c>
      <c r="BH21" s="619"/>
      <c r="BI21" s="619"/>
      <c r="BJ21" s="619"/>
      <c r="BK21" s="619"/>
      <c r="BL21" s="619"/>
      <c r="BM21" s="619"/>
      <c r="BN21" s="620"/>
      <c r="BO21" s="671">
        <v>1.1000000000000001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1437</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77043</v>
      </c>
      <c r="S23" s="619"/>
      <c r="T23" s="619"/>
      <c r="U23" s="619"/>
      <c r="V23" s="619"/>
      <c r="W23" s="619"/>
      <c r="X23" s="619"/>
      <c r="Y23" s="620"/>
      <c r="Z23" s="671">
        <v>0.9</v>
      </c>
      <c r="AA23" s="671"/>
      <c r="AB23" s="671"/>
      <c r="AC23" s="671"/>
      <c r="AD23" s="672">
        <v>2442</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26</v>
      </c>
      <c r="BH23" s="619"/>
      <c r="BI23" s="619"/>
      <c r="BJ23" s="619"/>
      <c r="BK23" s="619"/>
      <c r="BL23" s="619"/>
      <c r="BM23" s="619"/>
      <c r="BN23" s="620"/>
      <c r="BO23" s="671">
        <v>0</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10152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2936778</v>
      </c>
      <c r="CS24" s="669"/>
      <c r="CT24" s="669"/>
      <c r="CU24" s="669"/>
      <c r="CV24" s="669"/>
      <c r="CW24" s="669"/>
      <c r="CX24" s="669"/>
      <c r="CY24" s="716"/>
      <c r="CZ24" s="720">
        <v>35</v>
      </c>
      <c r="DA24" s="721"/>
      <c r="DB24" s="721"/>
      <c r="DC24" s="722"/>
      <c r="DD24" s="715">
        <v>2272258</v>
      </c>
      <c r="DE24" s="669"/>
      <c r="DF24" s="669"/>
      <c r="DG24" s="669"/>
      <c r="DH24" s="669"/>
      <c r="DI24" s="669"/>
      <c r="DJ24" s="669"/>
      <c r="DK24" s="716"/>
      <c r="DL24" s="715">
        <v>2053491</v>
      </c>
      <c r="DM24" s="669"/>
      <c r="DN24" s="669"/>
      <c r="DO24" s="669"/>
      <c r="DP24" s="669"/>
      <c r="DQ24" s="669"/>
      <c r="DR24" s="669"/>
      <c r="DS24" s="669"/>
      <c r="DT24" s="669"/>
      <c r="DU24" s="669"/>
      <c r="DV24" s="716"/>
      <c r="DW24" s="717">
        <v>40.9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787693</v>
      </c>
      <c r="S25" s="619"/>
      <c r="T25" s="619"/>
      <c r="U25" s="619"/>
      <c r="V25" s="619"/>
      <c r="W25" s="619"/>
      <c r="X25" s="619"/>
      <c r="Y25" s="620"/>
      <c r="Z25" s="671">
        <v>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1239242</v>
      </c>
      <c r="CS25" s="637"/>
      <c r="CT25" s="637"/>
      <c r="CU25" s="637"/>
      <c r="CV25" s="637"/>
      <c r="CW25" s="637"/>
      <c r="CX25" s="637"/>
      <c r="CY25" s="638"/>
      <c r="CZ25" s="621">
        <v>14.8</v>
      </c>
      <c r="DA25" s="639"/>
      <c r="DB25" s="639"/>
      <c r="DC25" s="640"/>
      <c r="DD25" s="624">
        <v>1132283</v>
      </c>
      <c r="DE25" s="637"/>
      <c r="DF25" s="637"/>
      <c r="DG25" s="637"/>
      <c r="DH25" s="637"/>
      <c r="DI25" s="637"/>
      <c r="DJ25" s="637"/>
      <c r="DK25" s="638"/>
      <c r="DL25" s="624">
        <v>1089732</v>
      </c>
      <c r="DM25" s="637"/>
      <c r="DN25" s="637"/>
      <c r="DO25" s="637"/>
      <c r="DP25" s="637"/>
      <c r="DQ25" s="637"/>
      <c r="DR25" s="637"/>
      <c r="DS25" s="637"/>
      <c r="DT25" s="637"/>
      <c r="DU25" s="637"/>
      <c r="DV25" s="638"/>
      <c r="DW25" s="641">
        <v>21.7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709738</v>
      </c>
      <c r="CS26" s="619"/>
      <c r="CT26" s="619"/>
      <c r="CU26" s="619"/>
      <c r="CV26" s="619"/>
      <c r="CW26" s="619"/>
      <c r="CX26" s="619"/>
      <c r="CY26" s="620"/>
      <c r="CZ26" s="621">
        <v>8.5</v>
      </c>
      <c r="DA26" s="639"/>
      <c r="DB26" s="639"/>
      <c r="DC26" s="640"/>
      <c r="DD26" s="624">
        <v>612753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1024980</v>
      </c>
      <c r="S27" s="619"/>
      <c r="T27" s="619"/>
      <c r="U27" s="619"/>
      <c r="V27" s="619"/>
      <c r="W27" s="619"/>
      <c r="X27" s="619"/>
      <c r="Y27" s="620"/>
      <c r="Z27" s="671">
        <v>11.7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1220029</v>
      </c>
      <c r="BH27" s="619"/>
      <c r="BI27" s="619"/>
      <c r="BJ27" s="619"/>
      <c r="BK27" s="619"/>
      <c r="BL27" s="619"/>
      <c r="BM27" s="619"/>
      <c r="BN27" s="620"/>
      <c r="BO27" s="671">
        <v>100</v>
      </c>
      <c r="BP27" s="671"/>
      <c r="BQ27" s="671"/>
      <c r="BR27" s="671"/>
      <c r="BS27" s="624">
        <v>4779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837951</v>
      </c>
      <c r="CS27" s="637"/>
      <c r="CT27" s="637"/>
      <c r="CU27" s="637"/>
      <c r="CV27" s="637"/>
      <c r="CW27" s="637"/>
      <c r="CX27" s="637"/>
      <c r="CY27" s="638"/>
      <c r="CZ27" s="621">
        <v>10</v>
      </c>
      <c r="DA27" s="639"/>
      <c r="DB27" s="639"/>
      <c r="DC27" s="640"/>
      <c r="DD27" s="624">
        <v>281721</v>
      </c>
      <c r="DE27" s="637"/>
      <c r="DF27" s="637"/>
      <c r="DG27" s="637"/>
      <c r="DH27" s="637"/>
      <c r="DI27" s="637"/>
      <c r="DJ27" s="637"/>
      <c r="DK27" s="638"/>
      <c r="DL27" s="624">
        <v>260575</v>
      </c>
      <c r="DM27" s="637"/>
      <c r="DN27" s="637"/>
      <c r="DO27" s="637"/>
      <c r="DP27" s="637"/>
      <c r="DQ27" s="637"/>
      <c r="DR27" s="637"/>
      <c r="DS27" s="637"/>
      <c r="DT27" s="637"/>
      <c r="DU27" s="637"/>
      <c r="DV27" s="638"/>
      <c r="DW27" s="641">
        <v>5.2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36483</v>
      </c>
      <c r="S28" s="619"/>
      <c r="T28" s="619"/>
      <c r="U28" s="619"/>
      <c r="V28" s="619"/>
      <c r="W28" s="619"/>
      <c r="X28" s="619"/>
      <c r="Y28" s="620"/>
      <c r="Z28" s="671">
        <v>0.4</v>
      </c>
      <c r="AA28" s="671"/>
      <c r="AB28" s="671"/>
      <c r="AC28" s="671"/>
      <c r="AD28" s="672">
        <v>1456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859585</v>
      </c>
      <c r="CS28" s="619"/>
      <c r="CT28" s="619"/>
      <c r="CU28" s="619"/>
      <c r="CV28" s="619"/>
      <c r="CW28" s="619"/>
      <c r="CX28" s="619"/>
      <c r="CY28" s="620"/>
      <c r="CZ28" s="621">
        <v>10.199999999999999</v>
      </c>
      <c r="DA28" s="639"/>
      <c r="DB28" s="639"/>
      <c r="DC28" s="640"/>
      <c r="DD28" s="624">
        <v>858254</v>
      </c>
      <c r="DE28" s="619"/>
      <c r="DF28" s="619"/>
      <c r="DG28" s="619"/>
      <c r="DH28" s="619"/>
      <c r="DI28" s="619"/>
      <c r="DJ28" s="619"/>
      <c r="DK28" s="620"/>
      <c r="DL28" s="624">
        <v>703184</v>
      </c>
      <c r="DM28" s="619"/>
      <c r="DN28" s="619"/>
      <c r="DO28" s="619"/>
      <c r="DP28" s="619"/>
      <c r="DQ28" s="619"/>
      <c r="DR28" s="619"/>
      <c r="DS28" s="619"/>
      <c r="DT28" s="619"/>
      <c r="DU28" s="619"/>
      <c r="DV28" s="620"/>
      <c r="DW28" s="641">
        <v>14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66647</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859585</v>
      </c>
      <c r="CS29" s="637"/>
      <c r="CT29" s="637"/>
      <c r="CU29" s="637"/>
      <c r="CV29" s="637"/>
      <c r="CW29" s="637"/>
      <c r="CX29" s="637"/>
      <c r="CY29" s="638"/>
      <c r="CZ29" s="621">
        <v>10.199999999999999</v>
      </c>
      <c r="DA29" s="639"/>
      <c r="DB29" s="639"/>
      <c r="DC29" s="640"/>
      <c r="DD29" s="624">
        <v>858254</v>
      </c>
      <c r="DE29" s="637"/>
      <c r="DF29" s="637"/>
      <c r="DG29" s="637"/>
      <c r="DH29" s="637"/>
      <c r="DI29" s="637"/>
      <c r="DJ29" s="637"/>
      <c r="DK29" s="638"/>
      <c r="DL29" s="624">
        <v>703184</v>
      </c>
      <c r="DM29" s="637"/>
      <c r="DN29" s="637"/>
      <c r="DO29" s="637"/>
      <c r="DP29" s="637"/>
      <c r="DQ29" s="637"/>
      <c r="DR29" s="637"/>
      <c r="DS29" s="637"/>
      <c r="DT29" s="637"/>
      <c r="DU29" s="637"/>
      <c r="DV29" s="638"/>
      <c r="DW29" s="641">
        <v>14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162340</v>
      </c>
      <c r="S30" s="619"/>
      <c r="T30" s="619"/>
      <c r="U30" s="619"/>
      <c r="V30" s="619"/>
      <c r="W30" s="619"/>
      <c r="X30" s="619"/>
      <c r="Y30" s="620"/>
      <c r="Z30" s="671">
        <v>1.8</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94.1</v>
      </c>
      <c r="BN30" s="685"/>
      <c r="BO30" s="685"/>
      <c r="BP30" s="685"/>
      <c r="BQ30" s="687"/>
      <c r="BR30" s="684">
        <v>98.9</v>
      </c>
      <c r="BS30" s="685"/>
      <c r="BT30" s="685"/>
      <c r="BU30" s="685"/>
      <c r="BV30" s="685"/>
      <c r="BW30" s="685"/>
      <c r="BX30" s="686">
        <v>93.6</v>
      </c>
      <c r="BY30" s="685"/>
      <c r="BZ30" s="685"/>
      <c r="CA30" s="685"/>
      <c r="CB30" s="687"/>
      <c r="CD30" s="690"/>
      <c r="CE30" s="691"/>
      <c r="CF30" s="655" t="s">
        <v>290</v>
      </c>
      <c r="CG30" s="652"/>
      <c r="CH30" s="652"/>
      <c r="CI30" s="652"/>
      <c r="CJ30" s="652"/>
      <c r="CK30" s="652"/>
      <c r="CL30" s="652"/>
      <c r="CM30" s="652"/>
      <c r="CN30" s="652"/>
      <c r="CO30" s="652"/>
      <c r="CP30" s="652"/>
      <c r="CQ30" s="653"/>
      <c r="CR30" s="618">
        <v>775431</v>
      </c>
      <c r="CS30" s="619"/>
      <c r="CT30" s="619"/>
      <c r="CU30" s="619"/>
      <c r="CV30" s="619"/>
      <c r="CW30" s="619"/>
      <c r="CX30" s="619"/>
      <c r="CY30" s="620"/>
      <c r="CZ30" s="621">
        <v>9.1999999999999993</v>
      </c>
      <c r="DA30" s="639"/>
      <c r="DB30" s="639"/>
      <c r="DC30" s="640"/>
      <c r="DD30" s="624">
        <v>774100</v>
      </c>
      <c r="DE30" s="619"/>
      <c r="DF30" s="619"/>
      <c r="DG30" s="619"/>
      <c r="DH30" s="619"/>
      <c r="DI30" s="619"/>
      <c r="DJ30" s="619"/>
      <c r="DK30" s="620"/>
      <c r="DL30" s="624">
        <v>619030</v>
      </c>
      <c r="DM30" s="619"/>
      <c r="DN30" s="619"/>
      <c r="DO30" s="619"/>
      <c r="DP30" s="619"/>
      <c r="DQ30" s="619"/>
      <c r="DR30" s="619"/>
      <c r="DS30" s="619"/>
      <c r="DT30" s="619"/>
      <c r="DU30" s="619"/>
      <c r="DV30" s="620"/>
      <c r="DW30" s="641">
        <v>12.3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390347</v>
      </c>
      <c r="S31" s="619"/>
      <c r="T31" s="619"/>
      <c r="U31" s="619"/>
      <c r="V31" s="619"/>
      <c r="W31" s="619"/>
      <c r="X31" s="619"/>
      <c r="Y31" s="620"/>
      <c r="Z31" s="671">
        <v>4.4000000000000004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94.5</v>
      </c>
      <c r="BN31" s="683"/>
      <c r="BO31" s="683"/>
      <c r="BP31" s="683"/>
      <c r="BQ31" s="647"/>
      <c r="BR31" s="682">
        <v>98.9</v>
      </c>
      <c r="BS31" s="637"/>
      <c r="BT31" s="637"/>
      <c r="BU31" s="637"/>
      <c r="BV31" s="637"/>
      <c r="BW31" s="637"/>
      <c r="BX31" s="673">
        <v>94.3</v>
      </c>
      <c r="BY31" s="683"/>
      <c r="BZ31" s="683"/>
      <c r="CA31" s="683"/>
      <c r="CB31" s="647"/>
      <c r="CD31" s="690"/>
      <c r="CE31" s="691"/>
      <c r="CF31" s="655" t="s">
        <v>294</v>
      </c>
      <c r="CG31" s="652"/>
      <c r="CH31" s="652"/>
      <c r="CI31" s="652"/>
      <c r="CJ31" s="652"/>
      <c r="CK31" s="652"/>
      <c r="CL31" s="652"/>
      <c r="CM31" s="652"/>
      <c r="CN31" s="652"/>
      <c r="CO31" s="652"/>
      <c r="CP31" s="652"/>
      <c r="CQ31" s="653"/>
      <c r="CR31" s="618">
        <v>84154</v>
      </c>
      <c r="CS31" s="637"/>
      <c r="CT31" s="637"/>
      <c r="CU31" s="637"/>
      <c r="CV31" s="637"/>
      <c r="CW31" s="637"/>
      <c r="CX31" s="637"/>
      <c r="CY31" s="638"/>
      <c r="CZ31" s="621">
        <v>1</v>
      </c>
      <c r="DA31" s="639"/>
      <c r="DB31" s="639"/>
      <c r="DC31" s="640"/>
      <c r="DD31" s="624">
        <v>84154</v>
      </c>
      <c r="DE31" s="637"/>
      <c r="DF31" s="637"/>
      <c r="DG31" s="637"/>
      <c r="DH31" s="637"/>
      <c r="DI31" s="637"/>
      <c r="DJ31" s="637"/>
      <c r="DK31" s="638"/>
      <c r="DL31" s="624">
        <v>84154</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242446</v>
      </c>
      <c r="S32" s="619"/>
      <c r="T32" s="619"/>
      <c r="U32" s="619"/>
      <c r="V32" s="619"/>
      <c r="W32" s="619"/>
      <c r="X32" s="619"/>
      <c r="Y32" s="620"/>
      <c r="Z32" s="671">
        <v>2.8</v>
      </c>
      <c r="AA32" s="671"/>
      <c r="AB32" s="671"/>
      <c r="AC32" s="671"/>
      <c r="AD32" s="672">
        <v>12919</v>
      </c>
      <c r="AE32" s="672"/>
      <c r="AF32" s="672"/>
      <c r="AG32" s="672"/>
      <c r="AH32" s="672"/>
      <c r="AI32" s="672"/>
      <c r="AJ32" s="672"/>
      <c r="AK32" s="672"/>
      <c r="AL32" s="641">
        <v>0.3</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93.1</v>
      </c>
      <c r="BN32" s="603"/>
      <c r="BO32" s="603"/>
      <c r="BP32" s="603"/>
      <c r="BQ32" s="660"/>
      <c r="BR32" s="681">
        <v>98.8</v>
      </c>
      <c r="BS32" s="603"/>
      <c r="BT32" s="603"/>
      <c r="BU32" s="603"/>
      <c r="BV32" s="603"/>
      <c r="BW32" s="603"/>
      <c r="BX32" s="666">
        <v>92.4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916100</v>
      </c>
      <c r="S33" s="619"/>
      <c r="T33" s="619"/>
      <c r="U33" s="619"/>
      <c r="V33" s="619"/>
      <c r="W33" s="619"/>
      <c r="X33" s="619"/>
      <c r="Y33" s="620"/>
      <c r="Z33" s="671">
        <v>10.4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4121023</v>
      </c>
      <c r="CS33" s="637"/>
      <c r="CT33" s="637"/>
      <c r="CU33" s="637"/>
      <c r="CV33" s="637"/>
      <c r="CW33" s="637"/>
      <c r="CX33" s="637"/>
      <c r="CY33" s="638"/>
      <c r="CZ33" s="621">
        <v>49.1</v>
      </c>
      <c r="DA33" s="639"/>
      <c r="DB33" s="639"/>
      <c r="DC33" s="640"/>
      <c r="DD33" s="624">
        <v>2738637</v>
      </c>
      <c r="DE33" s="637"/>
      <c r="DF33" s="637"/>
      <c r="DG33" s="637"/>
      <c r="DH33" s="637"/>
      <c r="DI33" s="637"/>
      <c r="DJ33" s="637"/>
      <c r="DK33" s="638"/>
      <c r="DL33" s="624">
        <v>1768965</v>
      </c>
      <c r="DM33" s="637"/>
      <c r="DN33" s="637"/>
      <c r="DO33" s="637"/>
      <c r="DP33" s="637"/>
      <c r="DQ33" s="637"/>
      <c r="DR33" s="637"/>
      <c r="DS33" s="637"/>
      <c r="DT33" s="637"/>
      <c r="DU33" s="637"/>
      <c r="DV33" s="638"/>
      <c r="DW33" s="641">
        <v>35.200000000000003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875606</v>
      </c>
      <c r="CS34" s="619"/>
      <c r="CT34" s="619"/>
      <c r="CU34" s="619"/>
      <c r="CV34" s="619"/>
      <c r="CW34" s="619"/>
      <c r="CX34" s="619"/>
      <c r="CY34" s="620"/>
      <c r="CZ34" s="621">
        <v>10.4</v>
      </c>
      <c r="DA34" s="639"/>
      <c r="DB34" s="639"/>
      <c r="DC34" s="640"/>
      <c r="DD34" s="624">
        <v>744377</v>
      </c>
      <c r="DE34" s="619"/>
      <c r="DF34" s="619"/>
      <c r="DG34" s="619"/>
      <c r="DH34" s="619"/>
      <c r="DI34" s="619"/>
      <c r="DJ34" s="619"/>
      <c r="DK34" s="620"/>
      <c r="DL34" s="624">
        <v>562481</v>
      </c>
      <c r="DM34" s="619"/>
      <c r="DN34" s="619"/>
      <c r="DO34" s="619"/>
      <c r="DP34" s="619"/>
      <c r="DQ34" s="619"/>
      <c r="DR34" s="619"/>
      <c r="DS34" s="619"/>
      <c r="DT34" s="619"/>
      <c r="DU34" s="619"/>
      <c r="DV34" s="620"/>
      <c r="DW34" s="641">
        <v>11.2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271400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1128343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178753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83313</v>
      </c>
      <c r="CS35" s="637"/>
      <c r="CT35" s="637"/>
      <c r="CU35" s="637"/>
      <c r="CV35" s="637"/>
      <c r="CW35" s="637"/>
      <c r="CX35" s="637"/>
      <c r="CY35" s="638"/>
      <c r="CZ35" s="621">
        <v>1</v>
      </c>
      <c r="DA35" s="639"/>
      <c r="DB35" s="639"/>
      <c r="DC35" s="640"/>
      <c r="DD35" s="624">
        <v>82564</v>
      </c>
      <c r="DE35" s="637"/>
      <c r="DF35" s="637"/>
      <c r="DG35" s="637"/>
      <c r="DH35" s="637"/>
      <c r="DI35" s="637"/>
      <c r="DJ35" s="637"/>
      <c r="DK35" s="638"/>
      <c r="DL35" s="624">
        <v>78261</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8781818</v>
      </c>
      <c r="S36" s="659"/>
      <c r="T36" s="659"/>
      <c r="U36" s="659"/>
      <c r="V36" s="659"/>
      <c r="W36" s="659"/>
      <c r="X36" s="659"/>
      <c r="Y36" s="662"/>
      <c r="Z36" s="663">
        <v>100</v>
      </c>
      <c r="AA36" s="663"/>
      <c r="AB36" s="663"/>
      <c r="AC36" s="663"/>
      <c r="AD36" s="664">
        <v>4750928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421000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164753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1488925</v>
      </c>
      <c r="CS36" s="619"/>
      <c r="CT36" s="619"/>
      <c r="CU36" s="619"/>
      <c r="CV36" s="619"/>
      <c r="CW36" s="619"/>
      <c r="CX36" s="619"/>
      <c r="CY36" s="620"/>
      <c r="CZ36" s="621">
        <v>17.7</v>
      </c>
      <c r="DA36" s="639"/>
      <c r="DB36" s="639"/>
      <c r="DC36" s="640"/>
      <c r="DD36" s="624">
        <v>601301</v>
      </c>
      <c r="DE36" s="619"/>
      <c r="DF36" s="619"/>
      <c r="DG36" s="619"/>
      <c r="DH36" s="619"/>
      <c r="DI36" s="619"/>
      <c r="DJ36" s="619"/>
      <c r="DK36" s="620"/>
      <c r="DL36" s="624">
        <v>444106</v>
      </c>
      <c r="DM36" s="619"/>
      <c r="DN36" s="619"/>
      <c r="DO36" s="619"/>
      <c r="DP36" s="619"/>
      <c r="DQ36" s="619"/>
      <c r="DR36" s="619"/>
      <c r="DS36" s="619"/>
      <c r="DT36" s="619"/>
      <c r="DU36" s="619"/>
      <c r="DV36" s="620"/>
      <c r="DW36" s="641">
        <v>8.8000000000000007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15112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2219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288063</v>
      </c>
      <c r="CS37" s="637"/>
      <c r="CT37" s="637"/>
      <c r="CU37" s="637"/>
      <c r="CV37" s="637"/>
      <c r="CW37" s="637"/>
      <c r="CX37" s="637"/>
      <c r="CY37" s="638"/>
      <c r="CZ37" s="621">
        <v>3.4</v>
      </c>
      <c r="DA37" s="639"/>
      <c r="DB37" s="639"/>
      <c r="DC37" s="640"/>
      <c r="DD37" s="624">
        <v>280455</v>
      </c>
      <c r="DE37" s="637"/>
      <c r="DF37" s="637"/>
      <c r="DG37" s="637"/>
      <c r="DH37" s="637"/>
      <c r="DI37" s="637"/>
      <c r="DJ37" s="637"/>
      <c r="DK37" s="638"/>
      <c r="DL37" s="624">
        <v>280455</v>
      </c>
      <c r="DM37" s="637"/>
      <c r="DN37" s="637"/>
      <c r="DO37" s="637"/>
      <c r="DP37" s="637"/>
      <c r="DQ37" s="637"/>
      <c r="DR37" s="637"/>
      <c r="DS37" s="637"/>
      <c r="DT37" s="637"/>
      <c r="DU37" s="637"/>
      <c r="DV37" s="638"/>
      <c r="DW37" s="641">
        <v>5.6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8394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3707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1119949</v>
      </c>
      <c r="CS38" s="619"/>
      <c r="CT38" s="619"/>
      <c r="CU38" s="619"/>
      <c r="CV38" s="619"/>
      <c r="CW38" s="619"/>
      <c r="CX38" s="619"/>
      <c r="CY38" s="620"/>
      <c r="CZ38" s="621">
        <v>13.3</v>
      </c>
      <c r="DA38" s="639"/>
      <c r="DB38" s="639"/>
      <c r="DC38" s="640"/>
      <c r="DD38" s="624">
        <v>998695</v>
      </c>
      <c r="DE38" s="619"/>
      <c r="DF38" s="619"/>
      <c r="DG38" s="619"/>
      <c r="DH38" s="619"/>
      <c r="DI38" s="619"/>
      <c r="DJ38" s="619"/>
      <c r="DK38" s="620"/>
      <c r="DL38" s="624">
        <v>681237</v>
      </c>
      <c r="DM38" s="619"/>
      <c r="DN38" s="619"/>
      <c r="DO38" s="619"/>
      <c r="DP38" s="619"/>
      <c r="DQ38" s="619"/>
      <c r="DR38" s="619"/>
      <c r="DS38" s="619"/>
      <c r="DT38" s="619"/>
      <c r="DU38" s="619"/>
      <c r="DV38" s="620"/>
      <c r="DW38" s="641">
        <v>13.6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1925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371581</v>
      </c>
      <c r="CS39" s="637"/>
      <c r="CT39" s="637"/>
      <c r="CU39" s="637"/>
      <c r="CV39" s="637"/>
      <c r="CW39" s="637"/>
      <c r="CX39" s="637"/>
      <c r="CY39" s="638"/>
      <c r="CZ39" s="621">
        <v>4.4000000000000004</v>
      </c>
      <c r="DA39" s="639"/>
      <c r="DB39" s="639"/>
      <c r="DC39" s="640"/>
      <c r="DD39" s="624">
        <v>308820</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138688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181649</v>
      </c>
      <c r="CS40" s="619"/>
      <c r="CT40" s="619"/>
      <c r="CU40" s="619"/>
      <c r="CV40" s="619"/>
      <c r="CW40" s="619"/>
      <c r="CX40" s="619"/>
      <c r="CY40" s="620"/>
      <c r="CZ40" s="621">
        <v>2.2000000000000002</v>
      </c>
      <c r="DA40" s="639"/>
      <c r="DB40" s="639"/>
      <c r="DC40" s="640"/>
      <c r="DD40" s="624">
        <v>2880</v>
      </c>
      <c r="DE40" s="619"/>
      <c r="DF40" s="619"/>
      <c r="DG40" s="619"/>
      <c r="DH40" s="619"/>
      <c r="DI40" s="619"/>
      <c r="DJ40" s="619"/>
      <c r="DK40" s="620"/>
      <c r="DL40" s="624">
        <v>2880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543224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1341094</v>
      </c>
      <c r="CS42" s="619"/>
      <c r="CT42" s="619"/>
      <c r="CU42" s="619"/>
      <c r="CV42" s="619"/>
      <c r="CW42" s="619"/>
      <c r="CX42" s="619"/>
      <c r="CY42" s="620"/>
      <c r="CZ42" s="621">
        <v>16</v>
      </c>
      <c r="DA42" s="622"/>
      <c r="DB42" s="622"/>
      <c r="DC42" s="623"/>
      <c r="DD42" s="624">
        <v>372574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27383</v>
      </c>
      <c r="CS43" s="637"/>
      <c r="CT43" s="637"/>
      <c r="CU43" s="637"/>
      <c r="CV43" s="637"/>
      <c r="CW43" s="637"/>
      <c r="CX43" s="637"/>
      <c r="CY43" s="638"/>
      <c r="CZ43" s="621">
        <v>0.3</v>
      </c>
      <c r="DA43" s="639"/>
      <c r="DB43" s="639"/>
      <c r="DC43" s="640"/>
      <c r="DD43" s="624">
        <v>27383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285</v>
      </c>
      <c r="CE44" s="632"/>
      <c r="CF44" s="615" t="s">
        <v>335</v>
      </c>
      <c r="CG44" s="616"/>
      <c r="CH44" s="616"/>
      <c r="CI44" s="616"/>
      <c r="CJ44" s="616"/>
      <c r="CK44" s="616"/>
      <c r="CL44" s="616"/>
      <c r="CM44" s="616"/>
      <c r="CN44" s="616"/>
      <c r="CO44" s="616"/>
      <c r="CP44" s="616"/>
      <c r="CQ44" s="617"/>
      <c r="CR44" s="618">
        <v>1341094</v>
      </c>
      <c r="CS44" s="619"/>
      <c r="CT44" s="619"/>
      <c r="CU44" s="619"/>
      <c r="CV44" s="619"/>
      <c r="CW44" s="619"/>
      <c r="CX44" s="619"/>
      <c r="CY44" s="620"/>
      <c r="CZ44" s="621">
        <v>16</v>
      </c>
      <c r="DA44" s="622"/>
      <c r="DB44" s="622"/>
      <c r="DC44" s="623"/>
      <c r="DD44" s="624">
        <v>372574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719888</v>
      </c>
      <c r="CS45" s="637"/>
      <c r="CT45" s="637"/>
      <c r="CU45" s="637"/>
      <c r="CV45" s="637"/>
      <c r="CW45" s="637"/>
      <c r="CX45" s="637"/>
      <c r="CY45" s="638"/>
      <c r="CZ45" s="621">
        <v>8.6</v>
      </c>
      <c r="DA45" s="639"/>
      <c r="DB45" s="639"/>
      <c r="DC45" s="640"/>
      <c r="DD45" s="624">
        <v>92221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592032</v>
      </c>
      <c r="CS46" s="619"/>
      <c r="CT46" s="619"/>
      <c r="CU46" s="619"/>
      <c r="CV46" s="619"/>
      <c r="CW46" s="619"/>
      <c r="CX46" s="619"/>
      <c r="CY46" s="620"/>
      <c r="CZ46" s="621">
        <v>7</v>
      </c>
      <c r="DA46" s="622"/>
      <c r="DB46" s="622"/>
      <c r="DC46" s="623"/>
      <c r="DD46" s="624">
        <v>276579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8398895</v>
      </c>
      <c r="CS49" s="603"/>
      <c r="CT49" s="603"/>
      <c r="CU49" s="603"/>
      <c r="CV49" s="603"/>
      <c r="CW49" s="603"/>
      <c r="CX49" s="603"/>
      <c r="CY49" s="604"/>
      <c r="CZ49" s="605">
        <v>100</v>
      </c>
      <c r="DA49" s="606"/>
      <c r="DB49" s="606"/>
      <c r="DC49" s="607"/>
      <c r="DD49" s="608">
        <v>5383469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8782</v>
      </c>
      <c r="R7" s="1131"/>
      <c r="S7" s="1131"/>
      <c r="T7" s="1131"/>
      <c r="U7" s="1131"/>
      <c r="V7" s="1131">
        <v>8399</v>
      </c>
      <c r="W7" s="1131"/>
      <c r="X7" s="1131"/>
      <c r="Y7" s="1131"/>
      <c r="Z7" s="1131"/>
      <c r="AA7" s="1131">
        <v>383</v>
      </c>
      <c r="AB7" s="1131"/>
      <c r="AC7" s="1131"/>
      <c r="AD7" s="1131"/>
      <c r="AE7" s="1132"/>
      <c r="AF7" s="1133">
        <v>331</v>
      </c>
      <c r="AG7" s="1134"/>
      <c r="AH7" s="1134"/>
      <c r="AI7" s="1134"/>
      <c r="AJ7" s="1135"/>
      <c r="AK7" s="1117">
        <v>162</v>
      </c>
      <c r="AL7" s="1118"/>
      <c r="AM7" s="1118"/>
      <c r="AN7" s="1118"/>
      <c r="AO7" s="1118"/>
      <c r="AP7" s="1118">
        <v>7859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27</v>
      </c>
      <c r="CI7" s="1115"/>
      <c r="CJ7" s="1115"/>
      <c r="CK7" s="1115"/>
      <c r="CL7" s="1116"/>
      <c r="CM7" s="1114">
        <v>80</v>
      </c>
      <c r="CN7" s="1115"/>
      <c r="CO7" s="1115"/>
      <c r="CP7" s="1115"/>
      <c r="CQ7" s="1116"/>
      <c r="CR7" s="1114">
        <v>10</v>
      </c>
      <c r="CS7" s="1115"/>
      <c r="CT7" s="1115"/>
      <c r="CU7" s="1115"/>
      <c r="CV7" s="1116"/>
      <c r="CW7" s="1114" t="s">
        <v>540</v>
      </c>
      <c r="CX7" s="1115"/>
      <c r="CY7" s="1115"/>
      <c r="CZ7" s="1115"/>
      <c r="DA7" s="1116"/>
      <c r="DB7" s="1114" t="s">
        <v>540</v>
      </c>
      <c r="DC7" s="1115"/>
      <c r="DD7" s="1115"/>
      <c r="DE7" s="1115"/>
      <c r="DF7" s="1116"/>
      <c r="DG7" s="1114" t="s">
        <v>540</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8782</v>
      </c>
      <c r="R23" s="1095"/>
      <c r="S23" s="1095"/>
      <c r="T23" s="1095"/>
      <c r="U23" s="1095"/>
      <c r="V23" s="1095">
        <v>8399</v>
      </c>
      <c r="W23" s="1095"/>
      <c r="X23" s="1095"/>
      <c r="Y23" s="1095"/>
      <c r="Z23" s="1095"/>
      <c r="AA23" s="1095">
        <v>383</v>
      </c>
      <c r="AB23" s="1095"/>
      <c r="AC23" s="1095"/>
      <c r="AD23" s="1095"/>
      <c r="AE23" s="1096"/>
      <c r="AF23" s="1097">
        <v>331</v>
      </c>
      <c r="AG23" s="1095"/>
      <c r="AH23" s="1095"/>
      <c r="AI23" s="1095"/>
      <c r="AJ23" s="1098"/>
      <c r="AK23" s="1099"/>
      <c r="AL23" s="1100"/>
      <c r="AM23" s="1100"/>
      <c r="AN23" s="1100"/>
      <c r="AO23" s="1100"/>
      <c r="AP23" s="1095">
        <v>7859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2101</v>
      </c>
      <c r="R28" s="1080"/>
      <c r="S28" s="1080"/>
      <c r="T28" s="1080"/>
      <c r="U28" s="1080"/>
      <c r="V28" s="1080">
        <v>1922</v>
      </c>
      <c r="W28" s="1080"/>
      <c r="X28" s="1080"/>
      <c r="Y28" s="1080"/>
      <c r="Z28" s="1080"/>
      <c r="AA28" s="1080">
        <v>179</v>
      </c>
      <c r="AB28" s="1080"/>
      <c r="AC28" s="1080"/>
      <c r="AD28" s="1080"/>
      <c r="AE28" s="1081"/>
      <c r="AF28" s="1082">
        <v>179</v>
      </c>
      <c r="AG28" s="1080"/>
      <c r="AH28" s="1080"/>
      <c r="AI28" s="1080"/>
      <c r="AJ28" s="1083"/>
      <c r="AK28" s="1084">
        <v>209</v>
      </c>
      <c r="AL28" s="1072"/>
      <c r="AM28" s="1072"/>
      <c r="AN28" s="1072"/>
      <c r="AO28" s="1072"/>
      <c r="AP28" s="1072" t="s">
        <v>540</v>
      </c>
      <c r="AQ28" s="1072"/>
      <c r="AR28" s="1072"/>
      <c r="AS28" s="1072"/>
      <c r="AT28" s="1072"/>
      <c r="AU28" s="1072" t="s">
        <v>540</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1926</v>
      </c>
      <c r="R29" s="1070"/>
      <c r="S29" s="1070"/>
      <c r="T29" s="1070"/>
      <c r="U29" s="1070"/>
      <c r="V29" s="1070">
        <v>1849</v>
      </c>
      <c r="W29" s="1070"/>
      <c r="X29" s="1070"/>
      <c r="Y29" s="1070"/>
      <c r="Z29" s="1070"/>
      <c r="AA29" s="1070">
        <v>77</v>
      </c>
      <c r="AB29" s="1070"/>
      <c r="AC29" s="1070"/>
      <c r="AD29" s="1070"/>
      <c r="AE29" s="1071"/>
      <c r="AF29" s="1045">
        <v>77</v>
      </c>
      <c r="AG29" s="1046"/>
      <c r="AH29" s="1046"/>
      <c r="AI29" s="1046"/>
      <c r="AJ29" s="1047"/>
      <c r="AK29" s="1006">
        <v>284</v>
      </c>
      <c r="AL29" s="997"/>
      <c r="AM29" s="997"/>
      <c r="AN29" s="997"/>
      <c r="AO29" s="997"/>
      <c r="AP29" s="997" t="s">
        <v>540</v>
      </c>
      <c r="AQ29" s="997"/>
      <c r="AR29" s="997"/>
      <c r="AS29" s="997"/>
      <c r="AT29" s="997"/>
      <c r="AU29" s="997" t="s">
        <v>540</v>
      </c>
      <c r="AV29" s="997"/>
      <c r="AW29" s="997"/>
      <c r="AX29" s="997"/>
      <c r="AY29" s="997"/>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159</v>
      </c>
      <c r="R30" s="1070"/>
      <c r="S30" s="1070"/>
      <c r="T30" s="1070"/>
      <c r="U30" s="1070"/>
      <c r="V30" s="1070">
        <v>155</v>
      </c>
      <c r="W30" s="1070"/>
      <c r="X30" s="1070"/>
      <c r="Y30" s="1070"/>
      <c r="Z30" s="1070"/>
      <c r="AA30" s="1070">
        <v>4</v>
      </c>
      <c r="AB30" s="1070"/>
      <c r="AC30" s="1070"/>
      <c r="AD30" s="1070"/>
      <c r="AE30" s="1071"/>
      <c r="AF30" s="1045">
        <v>4</v>
      </c>
      <c r="AG30" s="1046"/>
      <c r="AH30" s="1046"/>
      <c r="AI30" s="1046"/>
      <c r="AJ30" s="1047"/>
      <c r="AK30" s="1006">
        <v>72</v>
      </c>
      <c r="AL30" s="997"/>
      <c r="AM30" s="997"/>
      <c r="AN30" s="997"/>
      <c r="AO30" s="997"/>
      <c r="AP30" s="997" t="s">
        <v>541</v>
      </c>
      <c r="AQ30" s="997"/>
      <c r="AR30" s="997"/>
      <c r="AS30" s="997"/>
      <c r="AT30" s="997"/>
      <c r="AU30" s="997" t="s">
        <v>540</v>
      </c>
      <c r="AV30" s="997"/>
      <c r="AW30" s="997"/>
      <c r="AX30" s="997"/>
      <c r="AY30" s="997"/>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310</v>
      </c>
      <c r="R31" s="1070"/>
      <c r="S31" s="1070"/>
      <c r="T31" s="1070"/>
      <c r="U31" s="1070"/>
      <c r="V31" s="1070">
        <v>265</v>
      </c>
      <c r="W31" s="1070"/>
      <c r="X31" s="1070"/>
      <c r="Y31" s="1070"/>
      <c r="Z31" s="1070"/>
      <c r="AA31" s="1070">
        <v>45</v>
      </c>
      <c r="AB31" s="1070"/>
      <c r="AC31" s="1070"/>
      <c r="AD31" s="1070"/>
      <c r="AE31" s="1071"/>
      <c r="AF31" s="1045">
        <v>404</v>
      </c>
      <c r="AG31" s="1046"/>
      <c r="AH31" s="1046"/>
      <c r="AI31" s="1046"/>
      <c r="AJ31" s="1047"/>
      <c r="AK31" s="1006">
        <v>8</v>
      </c>
      <c r="AL31" s="997"/>
      <c r="AM31" s="997"/>
      <c r="AN31" s="997"/>
      <c r="AO31" s="997"/>
      <c r="AP31" s="997">
        <v>1257</v>
      </c>
      <c r="AQ31" s="997"/>
      <c r="AR31" s="997"/>
      <c r="AS31" s="997"/>
      <c r="AT31" s="997"/>
      <c r="AU31" s="997">
        <v>57</v>
      </c>
      <c r="AV31" s="997"/>
      <c r="AW31" s="997"/>
      <c r="AX31" s="997"/>
      <c r="AY31" s="997"/>
      <c r="AZ31" s="1068" t="s">
        <v>541</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199</v>
      </c>
      <c r="R32" s="1070"/>
      <c r="S32" s="1070"/>
      <c r="T32" s="1070"/>
      <c r="U32" s="1070"/>
      <c r="V32" s="1070">
        <v>154</v>
      </c>
      <c r="W32" s="1070"/>
      <c r="X32" s="1070"/>
      <c r="Y32" s="1070"/>
      <c r="Z32" s="1070"/>
      <c r="AA32" s="1070">
        <v>45</v>
      </c>
      <c r="AB32" s="1070"/>
      <c r="AC32" s="1070"/>
      <c r="AD32" s="1070"/>
      <c r="AE32" s="1071"/>
      <c r="AF32" s="1045">
        <v>45</v>
      </c>
      <c r="AG32" s="1046"/>
      <c r="AH32" s="1046"/>
      <c r="AI32" s="1046"/>
      <c r="AJ32" s="1047"/>
      <c r="AK32" s="1006">
        <v>15</v>
      </c>
      <c r="AL32" s="997"/>
      <c r="AM32" s="997"/>
      <c r="AN32" s="997"/>
      <c r="AO32" s="997"/>
      <c r="AP32" s="997">
        <v>437</v>
      </c>
      <c r="AQ32" s="997"/>
      <c r="AR32" s="997"/>
      <c r="AS32" s="997"/>
      <c r="AT32" s="997"/>
      <c r="AU32" s="997">
        <v>229</v>
      </c>
      <c r="AV32" s="997"/>
      <c r="AW32" s="997"/>
      <c r="AX32" s="997"/>
      <c r="AY32" s="997"/>
      <c r="AZ32" s="1068" t="s">
        <v>540</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762</v>
      </c>
      <c r="R33" s="1070"/>
      <c r="S33" s="1070"/>
      <c r="T33" s="1070"/>
      <c r="U33" s="1070"/>
      <c r="V33" s="1070">
        <v>756</v>
      </c>
      <c r="W33" s="1070"/>
      <c r="X33" s="1070"/>
      <c r="Y33" s="1070"/>
      <c r="Z33" s="1070"/>
      <c r="AA33" s="1070">
        <v>6</v>
      </c>
      <c r="AB33" s="1070"/>
      <c r="AC33" s="1070"/>
      <c r="AD33" s="1070"/>
      <c r="AE33" s="1071"/>
      <c r="AF33" s="1045">
        <v>6</v>
      </c>
      <c r="AG33" s="1046"/>
      <c r="AH33" s="1046"/>
      <c r="AI33" s="1046"/>
      <c r="AJ33" s="1047"/>
      <c r="AK33" s="1006">
        <v>350</v>
      </c>
      <c r="AL33" s="997"/>
      <c r="AM33" s="997"/>
      <c r="AN33" s="997"/>
      <c r="AO33" s="997"/>
      <c r="AP33" s="997">
        <v>5238</v>
      </c>
      <c r="AQ33" s="997"/>
      <c r="AR33" s="997"/>
      <c r="AS33" s="997"/>
      <c r="AT33" s="997"/>
      <c r="AU33" s="997">
        <v>3724</v>
      </c>
      <c r="AV33" s="997"/>
      <c r="AW33" s="997"/>
      <c r="AX33" s="997"/>
      <c r="AY33" s="997"/>
      <c r="AZ33" s="1068" t="s">
        <v>540</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94</v>
      </c>
      <c r="R34" s="1070"/>
      <c r="S34" s="1070"/>
      <c r="T34" s="1070"/>
      <c r="U34" s="1070"/>
      <c r="V34" s="1070">
        <v>90</v>
      </c>
      <c r="W34" s="1070"/>
      <c r="X34" s="1070"/>
      <c r="Y34" s="1070"/>
      <c r="Z34" s="1070"/>
      <c r="AA34" s="1070">
        <v>4</v>
      </c>
      <c r="AB34" s="1070"/>
      <c r="AC34" s="1070"/>
      <c r="AD34" s="1070"/>
      <c r="AE34" s="1071"/>
      <c r="AF34" s="1045">
        <v>4</v>
      </c>
      <c r="AG34" s="1046"/>
      <c r="AH34" s="1046"/>
      <c r="AI34" s="1046"/>
      <c r="AJ34" s="1047"/>
      <c r="AK34" s="1006">
        <v>71</v>
      </c>
      <c r="AL34" s="997"/>
      <c r="AM34" s="997"/>
      <c r="AN34" s="997"/>
      <c r="AO34" s="997"/>
      <c r="AP34" s="997">
        <v>591</v>
      </c>
      <c r="AQ34" s="997"/>
      <c r="AR34" s="997"/>
      <c r="AS34" s="997"/>
      <c r="AT34" s="997"/>
      <c r="AU34" s="997">
        <v>467</v>
      </c>
      <c r="AV34" s="997"/>
      <c r="AW34" s="997"/>
      <c r="AX34" s="997"/>
      <c r="AY34" s="997"/>
      <c r="AZ34" s="1068" t="s">
        <v>540</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719</v>
      </c>
      <c r="AG63" s="985"/>
      <c r="AH63" s="985"/>
      <c r="AI63" s="985"/>
      <c r="AJ63" s="1056"/>
      <c r="AK63" s="1057"/>
      <c r="AL63" s="989"/>
      <c r="AM63" s="989"/>
      <c r="AN63" s="989"/>
      <c r="AO63" s="989"/>
      <c r="AP63" s="985">
        <v>7523</v>
      </c>
      <c r="AQ63" s="985"/>
      <c r="AR63" s="985"/>
      <c r="AS63" s="985"/>
      <c r="AT63" s="985"/>
      <c r="AU63" s="985">
        <v>4477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529</v>
      </c>
      <c r="C68" s="1012"/>
      <c r="D68" s="1012"/>
      <c r="E68" s="1012"/>
      <c r="F68" s="1012"/>
      <c r="G68" s="1012"/>
      <c r="H68" s="1012"/>
      <c r="I68" s="1012"/>
      <c r="J68" s="1012"/>
      <c r="K68" s="1012"/>
      <c r="L68" s="1012"/>
      <c r="M68" s="1012"/>
      <c r="N68" s="1012"/>
      <c r="O68" s="1012"/>
      <c r="P68" s="1013"/>
      <c r="Q68" s="1014">
        <v>3746</v>
      </c>
      <c r="R68" s="1008"/>
      <c r="S68" s="1008"/>
      <c r="T68" s="1008"/>
      <c r="U68" s="1008"/>
      <c r="V68" s="1008">
        <v>3687</v>
      </c>
      <c r="W68" s="1008"/>
      <c r="X68" s="1008"/>
      <c r="Y68" s="1008"/>
      <c r="Z68" s="1008"/>
      <c r="AA68" s="1008">
        <v>58</v>
      </c>
      <c r="AB68" s="1008"/>
      <c r="AC68" s="1008"/>
      <c r="AD68" s="1008"/>
      <c r="AE68" s="1008"/>
      <c r="AF68" s="1008">
        <v>58</v>
      </c>
      <c r="AG68" s="1008"/>
      <c r="AH68" s="1008"/>
      <c r="AI68" s="1008"/>
      <c r="AJ68" s="1008"/>
      <c r="AK68" s="1008" t="s">
        <v>540</v>
      </c>
      <c r="AL68" s="1008"/>
      <c r="AM68" s="1008"/>
      <c r="AN68" s="1008"/>
      <c r="AO68" s="1008"/>
      <c r="AP68" s="1008">
        <v>352</v>
      </c>
      <c r="AQ68" s="1008"/>
      <c r="AR68" s="1008"/>
      <c r="AS68" s="1008"/>
      <c r="AT68" s="1008"/>
      <c r="AU68" s="1008">
        <v>27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530</v>
      </c>
      <c r="C69" s="1001"/>
      <c r="D69" s="1001"/>
      <c r="E69" s="1001"/>
      <c r="F69" s="1001"/>
      <c r="G69" s="1001"/>
      <c r="H69" s="1001"/>
      <c r="I69" s="1001"/>
      <c r="J69" s="1001"/>
      <c r="K69" s="1001"/>
      <c r="L69" s="1001"/>
      <c r="M69" s="1001"/>
      <c r="N69" s="1001"/>
      <c r="O69" s="1001"/>
      <c r="P69" s="1002"/>
      <c r="Q69" s="1003">
        <v>127</v>
      </c>
      <c r="R69" s="997"/>
      <c r="S69" s="997"/>
      <c r="T69" s="997"/>
      <c r="U69" s="997"/>
      <c r="V69" s="997">
        <v>120</v>
      </c>
      <c r="W69" s="997"/>
      <c r="X69" s="997"/>
      <c r="Y69" s="997"/>
      <c r="Z69" s="997"/>
      <c r="AA69" s="997">
        <v>8</v>
      </c>
      <c r="AB69" s="997"/>
      <c r="AC69" s="997"/>
      <c r="AD69" s="997"/>
      <c r="AE69" s="997"/>
      <c r="AF69" s="997">
        <v>8</v>
      </c>
      <c r="AG69" s="997"/>
      <c r="AH69" s="997"/>
      <c r="AI69" s="997"/>
      <c r="AJ69" s="997"/>
      <c r="AK69" s="997">
        <v>101</v>
      </c>
      <c r="AL69" s="997"/>
      <c r="AM69" s="997"/>
      <c r="AN69" s="997"/>
      <c r="AO69" s="997"/>
      <c r="AP69" s="997" t="s">
        <v>540</v>
      </c>
      <c r="AQ69" s="997"/>
      <c r="AR69" s="997"/>
      <c r="AS69" s="997"/>
      <c r="AT69" s="997"/>
      <c r="AU69" s="997" t="s">
        <v>540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531</v>
      </c>
      <c r="C70" s="1001"/>
      <c r="D70" s="1001"/>
      <c r="E70" s="1001"/>
      <c r="F70" s="1001"/>
      <c r="G70" s="1001"/>
      <c r="H70" s="1001"/>
      <c r="I70" s="1001"/>
      <c r="J70" s="1001"/>
      <c r="K70" s="1001"/>
      <c r="L70" s="1001"/>
      <c r="M70" s="1001"/>
      <c r="N70" s="1001"/>
      <c r="O70" s="1001"/>
      <c r="P70" s="1002"/>
      <c r="Q70" s="1003">
        <v>164</v>
      </c>
      <c r="R70" s="997"/>
      <c r="S70" s="997"/>
      <c r="T70" s="997"/>
      <c r="U70" s="997"/>
      <c r="V70" s="997">
        <v>144</v>
      </c>
      <c r="W70" s="997"/>
      <c r="X70" s="997"/>
      <c r="Y70" s="997"/>
      <c r="Z70" s="997"/>
      <c r="AA70" s="997">
        <v>20</v>
      </c>
      <c r="AB70" s="997"/>
      <c r="AC70" s="997"/>
      <c r="AD70" s="997"/>
      <c r="AE70" s="997"/>
      <c r="AF70" s="997">
        <v>20</v>
      </c>
      <c r="AG70" s="997"/>
      <c r="AH70" s="997"/>
      <c r="AI70" s="997"/>
      <c r="AJ70" s="997"/>
      <c r="AK70" s="997" t="s">
        <v>540</v>
      </c>
      <c r="AL70" s="997"/>
      <c r="AM70" s="997"/>
      <c r="AN70" s="997"/>
      <c r="AO70" s="997"/>
      <c r="AP70" s="997">
        <v>251</v>
      </c>
      <c r="AQ70" s="997"/>
      <c r="AR70" s="997"/>
      <c r="AS70" s="997"/>
      <c r="AT70" s="997"/>
      <c r="AU70" s="997">
        <v>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532</v>
      </c>
      <c r="C71" s="1001"/>
      <c r="D71" s="1001"/>
      <c r="E71" s="1001"/>
      <c r="F71" s="1001"/>
      <c r="G71" s="1001"/>
      <c r="H71" s="1001"/>
      <c r="I71" s="1001"/>
      <c r="J71" s="1001"/>
      <c r="K71" s="1001"/>
      <c r="L71" s="1001"/>
      <c r="M71" s="1001"/>
      <c r="N71" s="1001"/>
      <c r="O71" s="1001"/>
      <c r="P71" s="1002"/>
      <c r="Q71" s="1003">
        <v>678</v>
      </c>
      <c r="R71" s="997"/>
      <c r="S71" s="997"/>
      <c r="T71" s="997"/>
      <c r="U71" s="997"/>
      <c r="V71" s="997">
        <v>658</v>
      </c>
      <c r="W71" s="997"/>
      <c r="X71" s="997"/>
      <c r="Y71" s="997"/>
      <c r="Z71" s="997"/>
      <c r="AA71" s="997">
        <v>19</v>
      </c>
      <c r="AB71" s="997"/>
      <c r="AC71" s="997"/>
      <c r="AD71" s="997"/>
      <c r="AE71" s="997"/>
      <c r="AF71" s="997">
        <v>19</v>
      </c>
      <c r="AG71" s="997"/>
      <c r="AH71" s="997"/>
      <c r="AI71" s="997"/>
      <c r="AJ71" s="997"/>
      <c r="AK71" s="997">
        <v>100</v>
      </c>
      <c r="AL71" s="997"/>
      <c r="AM71" s="997"/>
      <c r="AN71" s="997"/>
      <c r="AO71" s="997"/>
      <c r="AP71" s="997">
        <v>1590</v>
      </c>
      <c r="AQ71" s="997"/>
      <c r="AR71" s="997"/>
      <c r="AS71" s="997"/>
      <c r="AT71" s="997"/>
      <c r="AU71" s="997">
        <v>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533</v>
      </c>
      <c r="C72" s="1001"/>
      <c r="D72" s="1001"/>
      <c r="E72" s="1001"/>
      <c r="F72" s="1001"/>
      <c r="G72" s="1001"/>
      <c r="H72" s="1001"/>
      <c r="I72" s="1001"/>
      <c r="J72" s="1001"/>
      <c r="K72" s="1001"/>
      <c r="L72" s="1001"/>
      <c r="M72" s="1001"/>
      <c r="N72" s="1001"/>
      <c r="O72" s="1001"/>
      <c r="P72" s="1002"/>
      <c r="Q72" s="1003">
        <v>1118</v>
      </c>
      <c r="R72" s="997"/>
      <c r="S72" s="997"/>
      <c r="T72" s="997"/>
      <c r="U72" s="997"/>
      <c r="V72" s="997">
        <v>1115</v>
      </c>
      <c r="W72" s="997"/>
      <c r="X72" s="997"/>
      <c r="Y72" s="997"/>
      <c r="Z72" s="997"/>
      <c r="AA72" s="997">
        <v>4</v>
      </c>
      <c r="AB72" s="997"/>
      <c r="AC72" s="997"/>
      <c r="AD72" s="997"/>
      <c r="AE72" s="997"/>
      <c r="AF72" s="997">
        <v>4</v>
      </c>
      <c r="AG72" s="997"/>
      <c r="AH72" s="997"/>
      <c r="AI72" s="997"/>
      <c r="AJ72" s="997"/>
      <c r="AK72" s="997" t="s">
        <v>540</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534</v>
      </c>
      <c r="C73" s="1001"/>
      <c r="D73" s="1001"/>
      <c r="E73" s="1001"/>
      <c r="F73" s="1001"/>
      <c r="G73" s="1001"/>
      <c r="H73" s="1001"/>
      <c r="I73" s="1001"/>
      <c r="J73" s="1001"/>
      <c r="K73" s="1001"/>
      <c r="L73" s="1001"/>
      <c r="M73" s="1001"/>
      <c r="N73" s="1001"/>
      <c r="O73" s="1001"/>
      <c r="P73" s="1002"/>
      <c r="Q73" s="1003">
        <v>87</v>
      </c>
      <c r="R73" s="997"/>
      <c r="S73" s="997"/>
      <c r="T73" s="997"/>
      <c r="U73" s="997"/>
      <c r="V73" s="997">
        <v>68</v>
      </c>
      <c r="W73" s="997"/>
      <c r="X73" s="997"/>
      <c r="Y73" s="997"/>
      <c r="Z73" s="997"/>
      <c r="AA73" s="997">
        <v>19</v>
      </c>
      <c r="AB73" s="997"/>
      <c r="AC73" s="997"/>
      <c r="AD73" s="997"/>
      <c r="AE73" s="997"/>
      <c r="AF73" s="997">
        <v>11</v>
      </c>
      <c r="AG73" s="997"/>
      <c r="AH73" s="997"/>
      <c r="AI73" s="997"/>
      <c r="AJ73" s="997"/>
      <c r="AK73" s="997">
        <v>8</v>
      </c>
      <c r="AL73" s="997"/>
      <c r="AM73" s="997"/>
      <c r="AN73" s="997"/>
      <c r="AO73" s="997"/>
      <c r="AP73" s="997" t="s">
        <v>540</v>
      </c>
      <c r="AQ73" s="997"/>
      <c r="AR73" s="997"/>
      <c r="AS73" s="997"/>
      <c r="AT73" s="997"/>
      <c r="AU73" s="997" t="s">
        <v>540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535</v>
      </c>
      <c r="C74" s="1001"/>
      <c r="D74" s="1001"/>
      <c r="E74" s="1001"/>
      <c r="F74" s="1001"/>
      <c r="G74" s="1001"/>
      <c r="H74" s="1001"/>
      <c r="I74" s="1001"/>
      <c r="J74" s="1001"/>
      <c r="K74" s="1001"/>
      <c r="L74" s="1001"/>
      <c r="M74" s="1001"/>
      <c r="N74" s="1001"/>
      <c r="O74" s="1001"/>
      <c r="P74" s="1002"/>
      <c r="Q74" s="1003">
        <v>7836</v>
      </c>
      <c r="R74" s="997"/>
      <c r="S74" s="997"/>
      <c r="T74" s="997"/>
      <c r="U74" s="997"/>
      <c r="V74" s="997">
        <v>7789</v>
      </c>
      <c r="W74" s="997"/>
      <c r="X74" s="997"/>
      <c r="Y74" s="997"/>
      <c r="Z74" s="997"/>
      <c r="AA74" s="997">
        <v>47</v>
      </c>
      <c r="AB74" s="997"/>
      <c r="AC74" s="997"/>
      <c r="AD74" s="997"/>
      <c r="AE74" s="997"/>
      <c r="AF74" s="997">
        <v>47</v>
      </c>
      <c r="AG74" s="997"/>
      <c r="AH74" s="997"/>
      <c r="AI74" s="997"/>
      <c r="AJ74" s="997"/>
      <c r="AK74" s="997" t="s">
        <v>540</v>
      </c>
      <c r="AL74" s="997"/>
      <c r="AM74" s="997"/>
      <c r="AN74" s="997"/>
      <c r="AO74" s="997"/>
      <c r="AP74" s="997" t="s">
        <v>540</v>
      </c>
      <c r="AQ74" s="997"/>
      <c r="AR74" s="997"/>
      <c r="AS74" s="997"/>
      <c r="AT74" s="997"/>
      <c r="AU74" s="997" t="s">
        <v>540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536</v>
      </c>
      <c r="C75" s="1001"/>
      <c r="D75" s="1001"/>
      <c r="E75" s="1001"/>
      <c r="F75" s="1001"/>
      <c r="G75" s="1001"/>
      <c r="H75" s="1001"/>
      <c r="I75" s="1001"/>
      <c r="J75" s="1001"/>
      <c r="K75" s="1001"/>
      <c r="L75" s="1001"/>
      <c r="M75" s="1001"/>
      <c r="N75" s="1001"/>
      <c r="O75" s="1001"/>
      <c r="P75" s="1002"/>
      <c r="Q75" s="1004">
        <v>45</v>
      </c>
      <c r="R75" s="1005"/>
      <c r="S75" s="1005"/>
      <c r="T75" s="1005"/>
      <c r="U75" s="1006"/>
      <c r="V75" s="1007">
        <v>34</v>
      </c>
      <c r="W75" s="1005"/>
      <c r="X75" s="1005"/>
      <c r="Y75" s="1005"/>
      <c r="Z75" s="1006"/>
      <c r="AA75" s="1007">
        <v>11</v>
      </c>
      <c r="AB75" s="1005"/>
      <c r="AC75" s="1005"/>
      <c r="AD75" s="1005"/>
      <c r="AE75" s="1006"/>
      <c r="AF75" s="1007" t="s">
        <v>540</v>
      </c>
      <c r="AG75" s="1005"/>
      <c r="AH75" s="1005"/>
      <c r="AI75" s="1005"/>
      <c r="AJ75" s="1006"/>
      <c r="AK75" s="1007">
        <v>15</v>
      </c>
      <c r="AL75" s="1005"/>
      <c r="AM75" s="1005"/>
      <c r="AN75" s="1005"/>
      <c r="AO75" s="1006"/>
      <c r="AP75" s="1007" t="s">
        <v>540</v>
      </c>
      <c r="AQ75" s="1005"/>
      <c r="AR75" s="1005"/>
      <c r="AS75" s="1005"/>
      <c r="AT75" s="1006"/>
      <c r="AU75" s="1007" t="s">
        <v>540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537</v>
      </c>
      <c r="C76" s="1001"/>
      <c r="D76" s="1001"/>
      <c r="E76" s="1001"/>
      <c r="F76" s="1001"/>
      <c r="G76" s="1001"/>
      <c r="H76" s="1001"/>
      <c r="I76" s="1001"/>
      <c r="J76" s="1001"/>
      <c r="K76" s="1001"/>
      <c r="L76" s="1001"/>
      <c r="M76" s="1001"/>
      <c r="N76" s="1001"/>
      <c r="O76" s="1001"/>
      <c r="P76" s="1002"/>
      <c r="Q76" s="1004">
        <v>1077</v>
      </c>
      <c r="R76" s="1005"/>
      <c r="S76" s="1005"/>
      <c r="T76" s="1005"/>
      <c r="U76" s="1006"/>
      <c r="V76" s="1007">
        <v>1052</v>
      </c>
      <c r="W76" s="1005"/>
      <c r="X76" s="1005"/>
      <c r="Y76" s="1005"/>
      <c r="Z76" s="1006"/>
      <c r="AA76" s="1007">
        <v>25</v>
      </c>
      <c r="AB76" s="1005"/>
      <c r="AC76" s="1005"/>
      <c r="AD76" s="1005"/>
      <c r="AE76" s="1006"/>
      <c r="AF76" s="1007">
        <v>25</v>
      </c>
      <c r="AG76" s="1005"/>
      <c r="AH76" s="1005"/>
      <c r="AI76" s="1005"/>
      <c r="AJ76" s="1006"/>
      <c r="AK76" s="1007" t="s">
        <v>540</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538</v>
      </c>
      <c r="C77" s="1001"/>
      <c r="D77" s="1001"/>
      <c r="E77" s="1001"/>
      <c r="F77" s="1001"/>
      <c r="G77" s="1001"/>
      <c r="H77" s="1001"/>
      <c r="I77" s="1001"/>
      <c r="J77" s="1001"/>
      <c r="K77" s="1001"/>
      <c r="L77" s="1001"/>
      <c r="M77" s="1001"/>
      <c r="N77" s="1001"/>
      <c r="O77" s="1001"/>
      <c r="P77" s="1002"/>
      <c r="Q77" s="1004">
        <v>157645</v>
      </c>
      <c r="R77" s="1005"/>
      <c r="S77" s="1005"/>
      <c r="T77" s="1005"/>
      <c r="U77" s="1006"/>
      <c r="V77" s="1007">
        <v>153697</v>
      </c>
      <c r="W77" s="1005"/>
      <c r="X77" s="1005"/>
      <c r="Y77" s="1005"/>
      <c r="Z77" s="1006"/>
      <c r="AA77" s="1007">
        <v>3948</v>
      </c>
      <c r="AB77" s="1005"/>
      <c r="AC77" s="1005"/>
      <c r="AD77" s="1005"/>
      <c r="AE77" s="1006"/>
      <c r="AF77" s="1007">
        <v>3948</v>
      </c>
      <c r="AG77" s="1005"/>
      <c r="AH77" s="1005"/>
      <c r="AI77" s="1005"/>
      <c r="AJ77" s="1006"/>
      <c r="AK77" s="1007">
        <v>1499</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4140</v>
      </c>
      <c r="AG88" s="985"/>
      <c r="AH88" s="985"/>
      <c r="AI88" s="985"/>
      <c r="AJ88" s="985"/>
      <c r="AK88" s="989"/>
      <c r="AL88" s="989"/>
      <c r="AM88" s="989"/>
      <c r="AN88" s="989"/>
      <c r="AO88" s="989"/>
      <c r="AP88" s="985">
        <v>2193</v>
      </c>
      <c r="AQ88" s="985"/>
      <c r="AR88" s="985"/>
      <c r="AS88" s="985"/>
      <c r="AT88" s="985"/>
      <c r="AU88" s="985">
        <v>35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542</v>
      </c>
      <c r="CX102" s="977"/>
      <c r="CY102" s="977"/>
      <c r="CZ102" s="977"/>
      <c r="DA102" s="978"/>
      <c r="DB102" s="976" t="s">
        <v>542</v>
      </c>
      <c r="DC102" s="977"/>
      <c r="DD102" s="977"/>
      <c r="DE102" s="977"/>
      <c r="DF102" s="978"/>
      <c r="DG102" s="976" t="s">
        <v>542</v>
      </c>
      <c r="DH102" s="977"/>
      <c r="DI102" s="977"/>
      <c r="DJ102" s="977"/>
      <c r="DK102" s="978"/>
      <c r="DL102" s="976" t="s">
        <v>542</v>
      </c>
      <c r="DM102" s="977"/>
      <c r="DN102" s="977"/>
      <c r="DO102" s="977"/>
      <c r="DP102" s="978"/>
      <c r="DQ102" s="976" t="s">
        <v>542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729439</v>
      </c>
      <c r="AB110" s="903"/>
      <c r="AC110" s="903"/>
      <c r="AD110" s="903"/>
      <c r="AE110" s="904"/>
      <c r="AF110" s="905">
        <v>730084</v>
      </c>
      <c r="AG110" s="903"/>
      <c r="AH110" s="903"/>
      <c r="AI110" s="903"/>
      <c r="AJ110" s="904"/>
      <c r="AK110" s="905">
        <v>704515</v>
      </c>
      <c r="AL110" s="903"/>
      <c r="AM110" s="903"/>
      <c r="AN110" s="903"/>
      <c r="AO110" s="904"/>
      <c r="AP110" s="906">
        <v>17</v>
      </c>
      <c r="AQ110" s="907"/>
      <c r="AR110" s="907"/>
      <c r="AS110" s="907"/>
      <c r="AT110" s="908"/>
      <c r="AU110" s="950" t="s">
        <v>58</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7735969</v>
      </c>
      <c r="BR110" s="830"/>
      <c r="BS110" s="830"/>
      <c r="BT110" s="830"/>
      <c r="BU110" s="830"/>
      <c r="BV110" s="830">
        <v>7718248</v>
      </c>
      <c r="BW110" s="830"/>
      <c r="BX110" s="830"/>
      <c r="BY110" s="830"/>
      <c r="BZ110" s="830"/>
      <c r="CA110" s="830">
        <v>7858916</v>
      </c>
      <c r="CB110" s="830"/>
      <c r="CC110" s="830"/>
      <c r="CD110" s="830"/>
      <c r="CE110" s="830"/>
      <c r="CF110" s="891">
        <v>189.5</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28340</v>
      </c>
      <c r="BR111" s="801"/>
      <c r="BS111" s="801"/>
      <c r="BT111" s="801"/>
      <c r="BU111" s="801"/>
      <c r="BV111" s="801">
        <v>11455</v>
      </c>
      <c r="BW111" s="801"/>
      <c r="BX111" s="801"/>
      <c r="BY111" s="801"/>
      <c r="BZ111" s="801"/>
      <c r="CA111" s="801" t="s">
        <v>109</v>
      </c>
      <c r="CB111" s="801"/>
      <c r="CC111" s="801"/>
      <c r="CD111" s="801"/>
      <c r="CE111" s="801"/>
      <c r="CF111" s="878" t="s">
        <v>109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4654430</v>
      </c>
      <c r="BR112" s="801"/>
      <c r="BS112" s="801"/>
      <c r="BT112" s="801"/>
      <c r="BU112" s="801"/>
      <c r="BV112" s="801">
        <v>4603394</v>
      </c>
      <c r="BW112" s="801"/>
      <c r="BX112" s="801"/>
      <c r="BY112" s="801"/>
      <c r="BZ112" s="801"/>
      <c r="CA112" s="801">
        <v>4476762</v>
      </c>
      <c r="CB112" s="801"/>
      <c r="CC112" s="801"/>
      <c r="CD112" s="801"/>
      <c r="CE112" s="801"/>
      <c r="CF112" s="878">
        <v>108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338663</v>
      </c>
      <c r="AB113" s="939"/>
      <c r="AC113" s="939"/>
      <c r="AD113" s="939"/>
      <c r="AE113" s="940"/>
      <c r="AF113" s="941">
        <v>361654</v>
      </c>
      <c r="AG113" s="939"/>
      <c r="AH113" s="939"/>
      <c r="AI113" s="939"/>
      <c r="AJ113" s="940"/>
      <c r="AK113" s="941">
        <v>366347</v>
      </c>
      <c r="AL113" s="939"/>
      <c r="AM113" s="939"/>
      <c r="AN113" s="939"/>
      <c r="AO113" s="940"/>
      <c r="AP113" s="942">
        <v>8.8000000000000007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114561</v>
      </c>
      <c r="BR113" s="801"/>
      <c r="BS113" s="801"/>
      <c r="BT113" s="801"/>
      <c r="BU113" s="801"/>
      <c r="BV113" s="801">
        <v>72856</v>
      </c>
      <c r="BW113" s="801"/>
      <c r="BX113" s="801"/>
      <c r="BY113" s="801"/>
      <c r="BZ113" s="801"/>
      <c r="CA113" s="801">
        <v>35021</v>
      </c>
      <c r="CB113" s="801"/>
      <c r="CC113" s="801"/>
      <c r="CD113" s="801"/>
      <c r="CE113" s="801"/>
      <c r="CF113" s="878">
        <v>0.8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51307</v>
      </c>
      <c r="AB114" s="814"/>
      <c r="AC114" s="814"/>
      <c r="AD114" s="814"/>
      <c r="AE114" s="815"/>
      <c r="AF114" s="816">
        <v>46910</v>
      </c>
      <c r="AG114" s="814"/>
      <c r="AH114" s="814"/>
      <c r="AI114" s="814"/>
      <c r="AJ114" s="815"/>
      <c r="AK114" s="816">
        <v>37980</v>
      </c>
      <c r="AL114" s="814"/>
      <c r="AM114" s="814"/>
      <c r="AN114" s="814"/>
      <c r="AO114" s="815"/>
      <c r="AP114" s="784">
        <v>0.9</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1375185</v>
      </c>
      <c r="BR114" s="801"/>
      <c r="BS114" s="801"/>
      <c r="BT114" s="801"/>
      <c r="BU114" s="801"/>
      <c r="BV114" s="801">
        <v>1286472</v>
      </c>
      <c r="BW114" s="801"/>
      <c r="BX114" s="801"/>
      <c r="BY114" s="801"/>
      <c r="BZ114" s="801"/>
      <c r="CA114" s="801">
        <v>1201079</v>
      </c>
      <c r="CB114" s="801"/>
      <c r="CC114" s="801"/>
      <c r="CD114" s="801"/>
      <c r="CE114" s="801"/>
      <c r="CF114" s="878">
        <v>29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17083</v>
      </c>
      <c r="AB115" s="939"/>
      <c r="AC115" s="939"/>
      <c r="AD115" s="939"/>
      <c r="AE115" s="940"/>
      <c r="AF115" s="941">
        <v>16884</v>
      </c>
      <c r="AG115" s="939"/>
      <c r="AH115" s="939"/>
      <c r="AI115" s="939"/>
      <c r="AJ115" s="940"/>
      <c r="AK115" s="941">
        <v>11455</v>
      </c>
      <c r="AL115" s="939"/>
      <c r="AM115" s="939"/>
      <c r="AN115" s="939"/>
      <c r="AO115" s="940"/>
      <c r="AP115" s="942">
        <v>0.3</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28340</v>
      </c>
      <c r="DH116" s="814"/>
      <c r="DI116" s="814"/>
      <c r="DJ116" s="814"/>
      <c r="DK116" s="815"/>
      <c r="DL116" s="816">
        <v>11455</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1136492</v>
      </c>
      <c r="AB117" s="925"/>
      <c r="AC117" s="925"/>
      <c r="AD117" s="925"/>
      <c r="AE117" s="926"/>
      <c r="AF117" s="928">
        <v>1155532</v>
      </c>
      <c r="AG117" s="925"/>
      <c r="AH117" s="925"/>
      <c r="AI117" s="925"/>
      <c r="AJ117" s="926"/>
      <c r="AK117" s="928">
        <v>1120297</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13908485</v>
      </c>
      <c r="BR118" s="888"/>
      <c r="BS118" s="888"/>
      <c r="BT118" s="888"/>
      <c r="BU118" s="888"/>
      <c r="BV118" s="888">
        <v>13692425</v>
      </c>
      <c r="BW118" s="888"/>
      <c r="BX118" s="888"/>
      <c r="BY118" s="888"/>
      <c r="BZ118" s="888"/>
      <c r="CA118" s="888">
        <v>13571778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3068932</v>
      </c>
      <c r="BR119" s="830"/>
      <c r="BS119" s="830"/>
      <c r="BT119" s="830"/>
      <c r="BU119" s="830"/>
      <c r="BV119" s="830">
        <v>2969154</v>
      </c>
      <c r="BW119" s="830"/>
      <c r="BX119" s="830"/>
      <c r="BY119" s="830"/>
      <c r="BZ119" s="830"/>
      <c r="CA119" s="830">
        <v>3167088</v>
      </c>
      <c r="CB119" s="830"/>
      <c r="CC119" s="830"/>
      <c r="CD119" s="830"/>
      <c r="CE119" s="830"/>
      <c r="CF119" s="891">
        <v>76.400000000000006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175684</v>
      </c>
      <c r="BR120" s="801"/>
      <c r="BS120" s="801"/>
      <c r="BT120" s="801"/>
      <c r="BU120" s="801"/>
      <c r="BV120" s="801">
        <v>161729</v>
      </c>
      <c r="BW120" s="801"/>
      <c r="BX120" s="801"/>
      <c r="BY120" s="801"/>
      <c r="BZ120" s="801"/>
      <c r="CA120" s="801">
        <v>145385</v>
      </c>
      <c r="CB120" s="801"/>
      <c r="CC120" s="801"/>
      <c r="CD120" s="801"/>
      <c r="CE120" s="801"/>
      <c r="CF120" s="878">
        <v>3.5</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3877251</v>
      </c>
      <c r="DH120" s="830"/>
      <c r="DI120" s="830"/>
      <c r="DJ120" s="830"/>
      <c r="DK120" s="830"/>
      <c r="DL120" s="830">
        <v>3830680</v>
      </c>
      <c r="DM120" s="830"/>
      <c r="DN120" s="830"/>
      <c r="DO120" s="830"/>
      <c r="DP120" s="830"/>
      <c r="DQ120" s="830">
        <v>3723912</v>
      </c>
      <c r="DR120" s="830"/>
      <c r="DS120" s="830"/>
      <c r="DT120" s="830"/>
      <c r="DU120" s="830"/>
      <c r="DV120" s="831">
        <v>89.8</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8735971</v>
      </c>
      <c r="BR121" s="888"/>
      <c r="BS121" s="888"/>
      <c r="BT121" s="888"/>
      <c r="BU121" s="888"/>
      <c r="BV121" s="888">
        <v>8535917</v>
      </c>
      <c r="BW121" s="888"/>
      <c r="BX121" s="888"/>
      <c r="BY121" s="888"/>
      <c r="BZ121" s="888"/>
      <c r="CA121" s="888">
        <v>8619981</v>
      </c>
      <c r="CB121" s="888"/>
      <c r="CC121" s="888"/>
      <c r="CD121" s="888"/>
      <c r="CE121" s="888"/>
      <c r="CF121" s="889">
        <v>207.9</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527321</v>
      </c>
      <c r="DH121" s="801"/>
      <c r="DI121" s="801"/>
      <c r="DJ121" s="801"/>
      <c r="DK121" s="801"/>
      <c r="DL121" s="801">
        <v>495367</v>
      </c>
      <c r="DM121" s="801"/>
      <c r="DN121" s="801"/>
      <c r="DO121" s="801"/>
      <c r="DP121" s="801"/>
      <c r="DQ121" s="801">
        <v>467196</v>
      </c>
      <c r="DR121" s="801"/>
      <c r="DS121" s="801"/>
      <c r="DT121" s="801"/>
      <c r="DU121" s="801"/>
      <c r="DV121" s="853">
        <v>11.3</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11980587</v>
      </c>
      <c r="BR122" s="870"/>
      <c r="BS122" s="870"/>
      <c r="BT122" s="870"/>
      <c r="BU122" s="870"/>
      <c r="BV122" s="870">
        <v>11666800</v>
      </c>
      <c r="BW122" s="870"/>
      <c r="BX122" s="870"/>
      <c r="BY122" s="870"/>
      <c r="BZ122" s="870"/>
      <c r="CA122" s="870">
        <v>11932454</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213933</v>
      </c>
      <c r="DH122" s="801"/>
      <c r="DI122" s="801"/>
      <c r="DJ122" s="801"/>
      <c r="DK122" s="801"/>
      <c r="DL122" s="801">
        <v>224286</v>
      </c>
      <c r="DM122" s="801"/>
      <c r="DN122" s="801"/>
      <c r="DO122" s="801"/>
      <c r="DP122" s="801"/>
      <c r="DQ122" s="801">
        <v>229073</v>
      </c>
      <c r="DR122" s="801"/>
      <c r="DS122" s="801"/>
      <c r="DT122" s="801"/>
      <c r="DU122" s="801"/>
      <c r="DV122" s="853">
        <v>5.5</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16550</v>
      </c>
      <c r="AB123" s="814"/>
      <c r="AC123" s="814"/>
      <c r="AD123" s="814"/>
      <c r="AE123" s="815"/>
      <c r="AF123" s="816">
        <v>16550</v>
      </c>
      <c r="AG123" s="814"/>
      <c r="AH123" s="814"/>
      <c r="AI123" s="814"/>
      <c r="AJ123" s="815"/>
      <c r="AK123" s="816">
        <v>11319</v>
      </c>
      <c r="AL123" s="814"/>
      <c r="AM123" s="814"/>
      <c r="AN123" s="814"/>
      <c r="AO123" s="815"/>
      <c r="AP123" s="784">
        <v>0.3</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47.5</v>
      </c>
      <c r="BR123" s="862"/>
      <c r="BS123" s="862"/>
      <c r="BT123" s="862"/>
      <c r="BU123" s="862"/>
      <c r="BV123" s="862">
        <v>50.8</v>
      </c>
      <c r="BW123" s="862"/>
      <c r="BX123" s="862"/>
      <c r="BY123" s="862"/>
      <c r="BZ123" s="862"/>
      <c r="CA123" s="862">
        <v>39.5</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35925</v>
      </c>
      <c r="DH123" s="814"/>
      <c r="DI123" s="814"/>
      <c r="DJ123" s="814"/>
      <c r="DK123" s="815"/>
      <c r="DL123" s="816">
        <v>53061</v>
      </c>
      <c r="DM123" s="814"/>
      <c r="DN123" s="814"/>
      <c r="DO123" s="814"/>
      <c r="DP123" s="815"/>
      <c r="DQ123" s="816">
        <v>56581</v>
      </c>
      <c r="DR123" s="814"/>
      <c r="DS123" s="814"/>
      <c r="DT123" s="814"/>
      <c r="DU123" s="815"/>
      <c r="DV123" s="784">
        <v>1.4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533</v>
      </c>
      <c r="AB127" s="814"/>
      <c r="AC127" s="814"/>
      <c r="AD127" s="814"/>
      <c r="AE127" s="815"/>
      <c r="AF127" s="816">
        <v>334</v>
      </c>
      <c r="AG127" s="814"/>
      <c r="AH127" s="814"/>
      <c r="AI127" s="814"/>
      <c r="AJ127" s="815"/>
      <c r="AK127" s="816">
        <v>136</v>
      </c>
      <c r="AL127" s="814"/>
      <c r="AM127" s="814"/>
      <c r="AN127" s="814"/>
      <c r="AO127" s="815"/>
      <c r="AP127" s="784">
        <v>0</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1460</v>
      </c>
      <c r="AB128" s="754"/>
      <c r="AC128" s="754"/>
      <c r="AD128" s="754"/>
      <c r="AE128" s="755"/>
      <c r="AF128" s="756">
        <v>1406</v>
      </c>
      <c r="AG128" s="754"/>
      <c r="AH128" s="754"/>
      <c r="AI128" s="754"/>
      <c r="AJ128" s="755"/>
      <c r="AK128" s="756">
        <v>1357</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4821538</v>
      </c>
      <c r="AB129" s="814"/>
      <c r="AC129" s="814"/>
      <c r="AD129" s="814"/>
      <c r="AE129" s="815"/>
      <c r="AF129" s="816">
        <v>4788914</v>
      </c>
      <c r="AG129" s="814"/>
      <c r="AH129" s="814"/>
      <c r="AI129" s="814"/>
      <c r="AJ129" s="815"/>
      <c r="AK129" s="816">
        <v>4948750</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769592</v>
      </c>
      <c r="AB130" s="814"/>
      <c r="AC130" s="814"/>
      <c r="AD130" s="814"/>
      <c r="AE130" s="815"/>
      <c r="AF130" s="816">
        <v>806751</v>
      </c>
      <c r="AG130" s="814"/>
      <c r="AH130" s="814"/>
      <c r="AI130" s="814"/>
      <c r="AJ130" s="815"/>
      <c r="AK130" s="816">
        <v>801729</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39.5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4051946</v>
      </c>
      <c r="AB131" s="747"/>
      <c r="AC131" s="747"/>
      <c r="AD131" s="747"/>
      <c r="AE131" s="748"/>
      <c r="AF131" s="749">
        <v>3982163</v>
      </c>
      <c r="AG131" s="747"/>
      <c r="AH131" s="747"/>
      <c r="AI131" s="747"/>
      <c r="AJ131" s="748"/>
      <c r="AK131" s="749">
        <v>4147021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9.0188763620000003</v>
      </c>
      <c r="AB132" s="770"/>
      <c r="AC132" s="770"/>
      <c r="AD132" s="770"/>
      <c r="AE132" s="771"/>
      <c r="AF132" s="772">
        <v>8.7232742610000003</v>
      </c>
      <c r="AG132" s="770"/>
      <c r="AH132" s="770"/>
      <c r="AI132" s="770"/>
      <c r="AJ132" s="771"/>
      <c r="AK132" s="772">
        <v>7.6491293389999999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9.1999999999999993</v>
      </c>
      <c r="AB133" s="779"/>
      <c r="AC133" s="779"/>
      <c r="AD133" s="779"/>
      <c r="AE133" s="780"/>
      <c r="AF133" s="778">
        <v>9</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1239242</v>
      </c>
      <c r="L9" s="264">
        <v>84596</v>
      </c>
      <c r="M9" s="265">
        <v>83939</v>
      </c>
      <c r="N9" s="266">
        <v>0.8</v>
      </c>
    </row>
    <row r="10" spans="1:16" x14ac:dyDescent="0.15">
      <c r="A10" s="248"/>
      <c r="B10" s="244"/>
      <c r="C10" s="244"/>
      <c r="D10" s="244"/>
      <c r="E10" s="244"/>
      <c r="F10" s="244"/>
      <c r="G10" s="1163" t="s">
        <v>471</v>
      </c>
      <c r="H10" s="1164"/>
      <c r="I10" s="1164"/>
      <c r="J10" s="1165"/>
      <c r="K10" s="267">
        <v>79224</v>
      </c>
      <c r="L10" s="268">
        <v>5408</v>
      </c>
      <c r="M10" s="269">
        <v>8976</v>
      </c>
      <c r="N10" s="270">
        <v>-39.799999999999997</v>
      </c>
    </row>
    <row r="11" spans="1:16" ht="13.5" customHeight="1" x14ac:dyDescent="0.15">
      <c r="A11" s="248"/>
      <c r="B11" s="244"/>
      <c r="C11" s="244"/>
      <c r="D11" s="244"/>
      <c r="E11" s="244"/>
      <c r="F11" s="244"/>
      <c r="G11" s="1163" t="s">
        <v>472</v>
      </c>
      <c r="H11" s="1164"/>
      <c r="I11" s="1164"/>
      <c r="J11" s="1165"/>
      <c r="K11" s="267">
        <v>171237</v>
      </c>
      <c r="L11" s="268">
        <v>11689</v>
      </c>
      <c r="M11" s="269">
        <v>13172</v>
      </c>
      <c r="N11" s="270">
        <v>-11.3</v>
      </c>
    </row>
    <row r="12" spans="1:16" ht="13.5" customHeight="1" x14ac:dyDescent="0.15">
      <c r="A12" s="248"/>
      <c r="B12" s="244"/>
      <c r="C12" s="244"/>
      <c r="D12" s="244"/>
      <c r="E12" s="244"/>
      <c r="F12" s="244"/>
      <c r="G12" s="1163" t="s">
        <v>473</v>
      </c>
      <c r="H12" s="1164"/>
      <c r="I12" s="1164"/>
      <c r="J12" s="1165"/>
      <c r="K12" s="267" t="s">
        <v>474</v>
      </c>
      <c r="L12" s="268" t="s">
        <v>474</v>
      </c>
      <c r="M12" s="269">
        <v>634</v>
      </c>
      <c r="N12" s="270" t="s">
        <v>474</v>
      </c>
    </row>
    <row r="13" spans="1:16" ht="13.5" customHeight="1" x14ac:dyDescent="0.15">
      <c r="A13" s="248"/>
      <c r="B13" s="244"/>
      <c r="C13" s="244"/>
      <c r="D13" s="244"/>
      <c r="E13" s="244"/>
      <c r="F13" s="244"/>
      <c r="G13" s="1163" t="s">
        <v>475</v>
      </c>
      <c r="H13" s="1164"/>
      <c r="I13" s="1164"/>
      <c r="J13" s="1165"/>
      <c r="K13" s="267" t="s">
        <v>474</v>
      </c>
      <c r="L13" s="268" t="s">
        <v>474</v>
      </c>
      <c r="M13" s="269">
        <v>21</v>
      </c>
      <c r="N13" s="270" t="s">
        <v>474</v>
      </c>
    </row>
    <row r="14" spans="1:16" ht="13.5" customHeight="1" x14ac:dyDescent="0.15">
      <c r="A14" s="248"/>
      <c r="B14" s="244"/>
      <c r="C14" s="244"/>
      <c r="D14" s="244"/>
      <c r="E14" s="244"/>
      <c r="F14" s="244"/>
      <c r="G14" s="1163" t="s">
        <v>476</v>
      </c>
      <c r="H14" s="1164"/>
      <c r="I14" s="1164"/>
      <c r="J14" s="1165"/>
      <c r="K14" s="267">
        <v>43768</v>
      </c>
      <c r="L14" s="268">
        <v>2988</v>
      </c>
      <c r="M14" s="269">
        <v>3872</v>
      </c>
      <c r="N14" s="270">
        <v>-22.8</v>
      </c>
    </row>
    <row r="15" spans="1:16" ht="13.5" customHeight="1" x14ac:dyDescent="0.15">
      <c r="A15" s="248"/>
      <c r="B15" s="244"/>
      <c r="C15" s="244"/>
      <c r="D15" s="244"/>
      <c r="E15" s="244"/>
      <c r="F15" s="244"/>
      <c r="G15" s="1163" t="s">
        <v>477</v>
      </c>
      <c r="H15" s="1164"/>
      <c r="I15" s="1164"/>
      <c r="J15" s="1165"/>
      <c r="K15" s="267">
        <v>27383</v>
      </c>
      <c r="L15" s="268">
        <v>1869</v>
      </c>
      <c r="M15" s="269">
        <v>2062</v>
      </c>
      <c r="N15" s="270">
        <v>-9.4</v>
      </c>
    </row>
    <row r="16" spans="1:16" x14ac:dyDescent="0.15">
      <c r="A16" s="248"/>
      <c r="B16" s="244"/>
      <c r="C16" s="244"/>
      <c r="D16" s="244"/>
      <c r="E16" s="244"/>
      <c r="F16" s="244"/>
      <c r="G16" s="1166" t="s">
        <v>478</v>
      </c>
      <c r="H16" s="1167"/>
      <c r="I16" s="1167"/>
      <c r="J16" s="1168"/>
      <c r="K16" s="268">
        <v>-121918</v>
      </c>
      <c r="L16" s="268">
        <v>-8323</v>
      </c>
      <c r="M16" s="269">
        <v>-8514</v>
      </c>
      <c r="N16" s="270">
        <v>-2.2000000000000002</v>
      </c>
    </row>
    <row r="17" spans="1:16" x14ac:dyDescent="0.15">
      <c r="A17" s="248"/>
      <c r="B17" s="244"/>
      <c r="C17" s="244"/>
      <c r="D17" s="244"/>
      <c r="E17" s="244"/>
      <c r="F17" s="244"/>
      <c r="G17" s="1166" t="s">
        <v>167</v>
      </c>
      <c r="H17" s="1167"/>
      <c r="I17" s="1167"/>
      <c r="J17" s="1168"/>
      <c r="K17" s="268">
        <v>1438936</v>
      </c>
      <c r="L17" s="268">
        <v>98228</v>
      </c>
      <c r="M17" s="269">
        <v>104161</v>
      </c>
      <c r="N17" s="270">
        <v>-5.7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9.2200000000000006</v>
      </c>
      <c r="L21" s="281">
        <v>9.8000000000000007</v>
      </c>
      <c r="M21" s="282">
        <v>-0.57999999999999996</v>
      </c>
      <c r="N21" s="249"/>
      <c r="O21" s="283"/>
      <c r="P21" s="279"/>
    </row>
    <row r="22" spans="1:16" s="284" customFormat="1" x14ac:dyDescent="0.15">
      <c r="A22" s="279"/>
      <c r="B22" s="249"/>
      <c r="C22" s="249"/>
      <c r="D22" s="249"/>
      <c r="E22" s="249"/>
      <c r="F22" s="249"/>
      <c r="G22" s="1160" t="s">
        <v>484</v>
      </c>
      <c r="H22" s="1161"/>
      <c r="I22" s="1161"/>
      <c r="J22" s="1162"/>
      <c r="K22" s="285">
        <v>95.7</v>
      </c>
      <c r="L22" s="286">
        <v>96.3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704515</v>
      </c>
      <c r="L32" s="294">
        <v>48093</v>
      </c>
      <c r="M32" s="295">
        <v>53592</v>
      </c>
      <c r="N32" s="296">
        <v>-10.3</v>
      </c>
    </row>
    <row r="33" spans="1:16" ht="13.5" customHeight="1" x14ac:dyDescent="0.15">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490</v>
      </c>
      <c r="H34" s="1152"/>
      <c r="I34" s="1152"/>
      <c r="J34" s="1153"/>
      <c r="K34" s="294" t="s">
        <v>474</v>
      </c>
      <c r="L34" s="294" t="s">
        <v>474</v>
      </c>
      <c r="M34" s="295">
        <v>0</v>
      </c>
      <c r="N34" s="296" t="s">
        <v>474</v>
      </c>
    </row>
    <row r="35" spans="1:16" ht="27" customHeight="1" x14ac:dyDescent="0.15">
      <c r="A35" s="248"/>
      <c r="B35" s="244"/>
      <c r="C35" s="244"/>
      <c r="D35" s="244"/>
      <c r="E35" s="244"/>
      <c r="F35" s="244"/>
      <c r="G35" s="1151" t="s">
        <v>491</v>
      </c>
      <c r="H35" s="1152"/>
      <c r="I35" s="1152"/>
      <c r="J35" s="1153"/>
      <c r="K35" s="294">
        <v>366347</v>
      </c>
      <c r="L35" s="294">
        <v>25008</v>
      </c>
      <c r="M35" s="295">
        <v>20509</v>
      </c>
      <c r="N35" s="296">
        <v>21.9</v>
      </c>
    </row>
    <row r="36" spans="1:16" ht="27" customHeight="1" x14ac:dyDescent="0.15">
      <c r="A36" s="248"/>
      <c r="B36" s="244"/>
      <c r="C36" s="244"/>
      <c r="D36" s="244"/>
      <c r="E36" s="244"/>
      <c r="F36" s="244"/>
      <c r="G36" s="1151" t="s">
        <v>492</v>
      </c>
      <c r="H36" s="1152"/>
      <c r="I36" s="1152"/>
      <c r="J36" s="1153"/>
      <c r="K36" s="294">
        <v>37980</v>
      </c>
      <c r="L36" s="294">
        <v>2593</v>
      </c>
      <c r="M36" s="295">
        <v>3503</v>
      </c>
      <c r="N36" s="296">
        <v>-26</v>
      </c>
    </row>
    <row r="37" spans="1:16" ht="13.5" customHeight="1" x14ac:dyDescent="0.15">
      <c r="A37" s="248"/>
      <c r="B37" s="244"/>
      <c r="C37" s="244"/>
      <c r="D37" s="244"/>
      <c r="E37" s="244"/>
      <c r="F37" s="244"/>
      <c r="G37" s="1151" t="s">
        <v>493</v>
      </c>
      <c r="H37" s="1152"/>
      <c r="I37" s="1152"/>
      <c r="J37" s="1153"/>
      <c r="K37" s="294">
        <v>11455</v>
      </c>
      <c r="L37" s="294">
        <v>782</v>
      </c>
      <c r="M37" s="295">
        <v>1405</v>
      </c>
      <c r="N37" s="296">
        <v>-44.3</v>
      </c>
    </row>
    <row r="38" spans="1:16" ht="27" customHeight="1" x14ac:dyDescent="0.15">
      <c r="A38" s="248"/>
      <c r="B38" s="244"/>
      <c r="C38" s="244"/>
      <c r="D38" s="244"/>
      <c r="E38" s="244"/>
      <c r="F38" s="244"/>
      <c r="G38" s="1154" t="s">
        <v>494</v>
      </c>
      <c r="H38" s="1155"/>
      <c r="I38" s="1155"/>
      <c r="J38" s="1156"/>
      <c r="K38" s="297" t="s">
        <v>474</v>
      </c>
      <c r="L38" s="297" t="s">
        <v>474</v>
      </c>
      <c r="M38" s="298">
        <v>2</v>
      </c>
      <c r="N38" s="299" t="s">
        <v>474</v>
      </c>
      <c r="O38" s="293"/>
    </row>
    <row r="39" spans="1:16" x14ac:dyDescent="0.15">
      <c r="A39" s="248"/>
      <c r="B39" s="244"/>
      <c r="C39" s="244"/>
      <c r="D39" s="244"/>
      <c r="E39" s="244"/>
      <c r="F39" s="244"/>
      <c r="G39" s="1154" t="s">
        <v>495</v>
      </c>
      <c r="H39" s="1155"/>
      <c r="I39" s="1155"/>
      <c r="J39" s="1156"/>
      <c r="K39" s="300">
        <v>-1357</v>
      </c>
      <c r="L39" s="300">
        <v>-93</v>
      </c>
      <c r="M39" s="301">
        <v>-1515</v>
      </c>
      <c r="N39" s="302">
        <v>-93.9</v>
      </c>
      <c r="O39" s="293"/>
    </row>
    <row r="40" spans="1:16" ht="27" customHeight="1" x14ac:dyDescent="0.15">
      <c r="A40" s="248"/>
      <c r="B40" s="244"/>
      <c r="C40" s="244"/>
      <c r="D40" s="244"/>
      <c r="E40" s="244"/>
      <c r="F40" s="244"/>
      <c r="G40" s="1151" t="s">
        <v>496</v>
      </c>
      <c r="H40" s="1152"/>
      <c r="I40" s="1152"/>
      <c r="J40" s="1153"/>
      <c r="K40" s="300">
        <v>-801729</v>
      </c>
      <c r="L40" s="300">
        <v>-54729</v>
      </c>
      <c r="M40" s="301">
        <v>-52955</v>
      </c>
      <c r="N40" s="302">
        <v>3.4</v>
      </c>
      <c r="O40" s="293"/>
    </row>
    <row r="41" spans="1:16" x14ac:dyDescent="0.15">
      <c r="A41" s="248"/>
      <c r="B41" s="244"/>
      <c r="C41" s="244"/>
      <c r="D41" s="244"/>
      <c r="E41" s="244"/>
      <c r="F41" s="244"/>
      <c r="G41" s="1157" t="s">
        <v>278</v>
      </c>
      <c r="H41" s="1158"/>
      <c r="I41" s="1158"/>
      <c r="J41" s="1159"/>
      <c r="K41" s="294">
        <v>317211</v>
      </c>
      <c r="L41" s="300">
        <v>21654</v>
      </c>
      <c r="M41" s="301">
        <v>24541</v>
      </c>
      <c r="N41" s="302">
        <v>-11.8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1063169</v>
      </c>
      <c r="J51" s="320">
        <v>68030</v>
      </c>
      <c r="K51" s="321">
        <v>0.3</v>
      </c>
      <c r="L51" s="322">
        <v>61557</v>
      </c>
      <c r="M51" s="323">
        <v>-14.3</v>
      </c>
      <c r="N51" s="324">
        <v>14.6</v>
      </c>
    </row>
    <row r="52" spans="1:14" x14ac:dyDescent="0.15">
      <c r="A52" s="248"/>
      <c r="B52" s="244"/>
      <c r="C52" s="244"/>
      <c r="D52" s="244"/>
      <c r="E52" s="244"/>
      <c r="F52" s="244"/>
      <c r="G52" s="325"/>
      <c r="H52" s="326" t="s">
        <v>507</v>
      </c>
      <c r="I52" s="327">
        <v>916843</v>
      </c>
      <c r="J52" s="328">
        <v>58667</v>
      </c>
      <c r="K52" s="329">
        <v>52.2</v>
      </c>
      <c r="L52" s="330">
        <v>32497</v>
      </c>
      <c r="M52" s="331">
        <v>-7.2</v>
      </c>
      <c r="N52" s="332">
        <v>59.4</v>
      </c>
    </row>
    <row r="53" spans="1:14" x14ac:dyDescent="0.15">
      <c r="A53" s="248"/>
      <c r="B53" s="244"/>
      <c r="C53" s="244"/>
      <c r="D53" s="244"/>
      <c r="E53" s="244"/>
      <c r="F53" s="244"/>
      <c r="G53" s="310" t="s">
        <v>508</v>
      </c>
      <c r="H53" s="311"/>
      <c r="I53" s="319">
        <v>606104</v>
      </c>
      <c r="J53" s="320">
        <v>39373</v>
      </c>
      <c r="K53" s="321">
        <v>-42.1</v>
      </c>
      <c r="L53" s="322">
        <v>69806</v>
      </c>
      <c r="M53" s="323">
        <v>13.4</v>
      </c>
      <c r="N53" s="324">
        <v>-55.5</v>
      </c>
    </row>
    <row r="54" spans="1:14" x14ac:dyDescent="0.15">
      <c r="A54" s="248"/>
      <c r="B54" s="244"/>
      <c r="C54" s="244"/>
      <c r="D54" s="244"/>
      <c r="E54" s="244"/>
      <c r="F54" s="244"/>
      <c r="G54" s="325"/>
      <c r="H54" s="326" t="s">
        <v>507</v>
      </c>
      <c r="I54" s="327">
        <v>337887</v>
      </c>
      <c r="J54" s="328">
        <v>21949</v>
      </c>
      <c r="K54" s="329">
        <v>-62.6</v>
      </c>
      <c r="L54" s="330">
        <v>32823</v>
      </c>
      <c r="M54" s="331">
        <v>1</v>
      </c>
      <c r="N54" s="332">
        <v>-63.6</v>
      </c>
    </row>
    <row r="55" spans="1:14" x14ac:dyDescent="0.15">
      <c r="A55" s="248"/>
      <c r="B55" s="244"/>
      <c r="C55" s="244"/>
      <c r="D55" s="244"/>
      <c r="E55" s="244"/>
      <c r="F55" s="244"/>
      <c r="G55" s="310" t="s">
        <v>509</v>
      </c>
      <c r="H55" s="311"/>
      <c r="I55" s="319">
        <v>1434492</v>
      </c>
      <c r="J55" s="320">
        <v>94356</v>
      </c>
      <c r="K55" s="321">
        <v>139.6</v>
      </c>
      <c r="L55" s="322">
        <v>74444</v>
      </c>
      <c r="M55" s="323">
        <v>6.6</v>
      </c>
      <c r="N55" s="324">
        <v>133</v>
      </c>
    </row>
    <row r="56" spans="1:14" x14ac:dyDescent="0.15">
      <c r="A56" s="248"/>
      <c r="B56" s="244"/>
      <c r="C56" s="244"/>
      <c r="D56" s="244"/>
      <c r="E56" s="244"/>
      <c r="F56" s="244"/>
      <c r="G56" s="325"/>
      <c r="H56" s="326" t="s">
        <v>507</v>
      </c>
      <c r="I56" s="327">
        <v>480093</v>
      </c>
      <c r="J56" s="328">
        <v>31579</v>
      </c>
      <c r="K56" s="329">
        <v>43.9</v>
      </c>
      <c r="L56" s="330">
        <v>34175</v>
      </c>
      <c r="M56" s="331">
        <v>4.0999999999999996</v>
      </c>
      <c r="N56" s="332">
        <v>39.799999999999997</v>
      </c>
    </row>
    <row r="57" spans="1:14" x14ac:dyDescent="0.15">
      <c r="A57" s="248"/>
      <c r="B57" s="244"/>
      <c r="C57" s="244"/>
      <c r="D57" s="244"/>
      <c r="E57" s="244"/>
      <c r="F57" s="244"/>
      <c r="G57" s="310" t="s">
        <v>510</v>
      </c>
      <c r="H57" s="311"/>
      <c r="I57" s="319">
        <v>1031030</v>
      </c>
      <c r="J57" s="320">
        <v>69234</v>
      </c>
      <c r="K57" s="321">
        <v>-26.6</v>
      </c>
      <c r="L57" s="322">
        <v>85205</v>
      </c>
      <c r="M57" s="323">
        <v>14.5</v>
      </c>
      <c r="N57" s="324">
        <v>-41.1</v>
      </c>
    </row>
    <row r="58" spans="1:14" x14ac:dyDescent="0.15">
      <c r="A58" s="248"/>
      <c r="B58" s="244"/>
      <c r="C58" s="244"/>
      <c r="D58" s="244"/>
      <c r="E58" s="244"/>
      <c r="F58" s="244"/>
      <c r="G58" s="325"/>
      <c r="H58" s="326" t="s">
        <v>507</v>
      </c>
      <c r="I58" s="327">
        <v>520893</v>
      </c>
      <c r="J58" s="328">
        <v>34978</v>
      </c>
      <c r="K58" s="329">
        <v>10.8</v>
      </c>
      <c r="L58" s="330">
        <v>38847</v>
      </c>
      <c r="M58" s="331">
        <v>13.7</v>
      </c>
      <c r="N58" s="332">
        <v>-2.9</v>
      </c>
    </row>
    <row r="59" spans="1:14" x14ac:dyDescent="0.15">
      <c r="A59" s="248"/>
      <c r="B59" s="244"/>
      <c r="C59" s="244"/>
      <c r="D59" s="244"/>
      <c r="E59" s="244"/>
      <c r="F59" s="244"/>
      <c r="G59" s="310" t="s">
        <v>511</v>
      </c>
      <c r="H59" s="311"/>
      <c r="I59" s="319">
        <v>1341094</v>
      </c>
      <c r="J59" s="320">
        <v>91549</v>
      </c>
      <c r="K59" s="321">
        <v>32.200000000000003</v>
      </c>
      <c r="L59" s="322">
        <v>106092</v>
      </c>
      <c r="M59" s="323">
        <v>24.5</v>
      </c>
      <c r="N59" s="324">
        <v>7.7</v>
      </c>
    </row>
    <row r="60" spans="1:14" x14ac:dyDescent="0.15">
      <c r="A60" s="248"/>
      <c r="B60" s="244"/>
      <c r="C60" s="244"/>
      <c r="D60" s="244"/>
      <c r="E60" s="244"/>
      <c r="F60" s="244"/>
      <c r="G60" s="325"/>
      <c r="H60" s="326" t="s">
        <v>507</v>
      </c>
      <c r="I60" s="333">
        <v>592032</v>
      </c>
      <c r="J60" s="328">
        <v>40414</v>
      </c>
      <c r="K60" s="329">
        <v>15.5</v>
      </c>
      <c r="L60" s="330">
        <v>44299</v>
      </c>
      <c r="M60" s="331">
        <v>14</v>
      </c>
      <c r="N60" s="332">
        <v>1.5</v>
      </c>
    </row>
    <row r="61" spans="1:14" x14ac:dyDescent="0.15">
      <c r="A61" s="248"/>
      <c r="B61" s="244"/>
      <c r="C61" s="244"/>
      <c r="D61" s="244"/>
      <c r="E61" s="244"/>
      <c r="F61" s="244"/>
      <c r="G61" s="310" t="s">
        <v>512</v>
      </c>
      <c r="H61" s="334"/>
      <c r="I61" s="335">
        <v>1095178</v>
      </c>
      <c r="J61" s="336">
        <v>72508</v>
      </c>
      <c r="K61" s="337">
        <v>20.7</v>
      </c>
      <c r="L61" s="338">
        <v>79421</v>
      </c>
      <c r="M61" s="339">
        <v>8.9</v>
      </c>
      <c r="N61" s="324">
        <v>11.8</v>
      </c>
    </row>
    <row r="62" spans="1:14" x14ac:dyDescent="0.15">
      <c r="A62" s="248"/>
      <c r="B62" s="244"/>
      <c r="C62" s="244"/>
      <c r="D62" s="244"/>
      <c r="E62" s="244"/>
      <c r="F62" s="244"/>
      <c r="G62" s="325"/>
      <c r="H62" s="326" t="s">
        <v>507</v>
      </c>
      <c r="I62" s="327">
        <v>569550</v>
      </c>
      <c r="J62" s="328">
        <v>37517</v>
      </c>
      <c r="K62" s="329">
        <v>12</v>
      </c>
      <c r="L62" s="330">
        <v>36528</v>
      </c>
      <c r="M62" s="331">
        <v>5.0999999999999996</v>
      </c>
      <c r="N62" s="332">
        <v>6.9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16.170000000000002</v>
      </c>
      <c r="G47" s="12">
        <v>20.98</v>
      </c>
      <c r="H47" s="12">
        <v>27.44</v>
      </c>
      <c r="I47" s="12">
        <v>27.65</v>
      </c>
      <c r="J47" s="13">
        <v>26.8</v>
      </c>
    </row>
    <row r="48" spans="2:10" ht="57.75" customHeight="1" x14ac:dyDescent="0.15">
      <c r="B48" s="14"/>
      <c r="C48" s="1171" t="s">
        <v>4</v>
      </c>
      <c r="D48" s="1171"/>
      <c r="E48" s="1172"/>
      <c r="F48" s="15">
        <v>10.199999999999999</v>
      </c>
      <c r="G48" s="16">
        <v>8.9700000000000006</v>
      </c>
      <c r="H48" s="16">
        <v>7.13</v>
      </c>
      <c r="I48" s="16">
        <v>6.52</v>
      </c>
      <c r="J48" s="17">
        <v>6.7</v>
      </c>
    </row>
    <row r="49" spans="2:10" ht="57.75" customHeight="1" thickBot="1" x14ac:dyDescent="0.2">
      <c r="B49" s="18"/>
      <c r="C49" s="1173" t="s">
        <v>5</v>
      </c>
      <c r="D49" s="1173"/>
      <c r="E49" s="1174"/>
      <c r="F49" s="19">
        <v>6.67</v>
      </c>
      <c r="G49" s="20">
        <v>6.74</v>
      </c>
      <c r="H49" s="20">
        <v>4.8</v>
      </c>
      <c r="I49" s="20">
        <v>3.03</v>
      </c>
      <c r="J49" s="21">
        <v>3.56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yuza</cp:lastModifiedBy>
  <cp:lastPrinted>2017-04-18T04:52:57Z</cp:lastPrinted>
  <dcterms:created xsi:type="dcterms:W3CDTF">2017-01-25T01:53:37Z</dcterms:created>
  <dcterms:modified xsi:type="dcterms:W3CDTF">2017-05-17T07:45:22Z</dcterms:modified>
</cp:coreProperties>
</file>