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5940" windowWidth="19230" windowHeight="5985" tabRatio="919"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CO34" i="10" s="1"/>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<sst xmlns="http://schemas.openxmlformats.org/spreadsheetml/2006/main" count="1074" uniqueCount="591">
  <si>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</si>
  <si>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</si>
  <si>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</si>
  <si>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</si>
  <si>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</si>
  <si>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</si>
  <si>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</si>
  <si>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</si>
  <si>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</si>
  <si>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</si>
  <si>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</si>
  <si>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</si>
  <si>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</si>
  <si>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</si>
  <si>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</si>
  <si>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</si>
  <si>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</si>
  <si>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</si>
  <si>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</si>
  <si>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</si>
  <si>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</si>
  <si>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</si>
  <si>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</si>
  <si>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</si>
  <si>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</si>
  <si>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</si>
  <si>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</si>
  <si>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</si>
  <si>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</si>
  <si>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</si>
  <si>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</si>
  <si>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</si>
  <si>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</si>
  <si>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</si>
  <si>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</si>
  <si>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</si>
  <si>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</si>
  <si>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</si>
  <si>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</si>
  <si>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</si>
  <si>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</si>
  <si>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</si>
  <si>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</si>
  <si>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</si>
  <si>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</si>
  <si>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</si>
  <si>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</si>
  <si>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</si>
  <si>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</si>
  <si>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</si>
  <si>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</si>
  <si>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</si>
  <si>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</si>
  <si>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</si>
  <si>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</si>
  <si>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</si>
  <si>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</si>
  <si>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</si>
  <si>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</si>
  <si>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</si>
  <si>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</si>
  <si>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</si>
  <si>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</si>
  <si>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</si>
  <si>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</si>
  <si>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</si>
  <si>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</si>
  <si>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</si>
  <si>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</si>
  <si>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</si>
  <si>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</si>
  <si>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</si>
  <si>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</si>
  <si>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</si>
  <si>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</si>
  <si>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</si>
  <si>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</si>
  <si>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</si>
  <si>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</si>
  <si>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</si>
  <si>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</si>
  <si>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</si>
  <si>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</si>
  <si>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</si>
  <si>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</si>
  <si>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</si>
  <si>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</si>
  <si>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</si>
  <si>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</si>
  <si>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</si>
  <si>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</si>
  <si>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</si>
  <si>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</si>
  <si>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</si>
  <si>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</si>
  <si>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</si>
  <si>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</si>
  <si>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</si>
  <si>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</si>
  <si>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</si>
  <si>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</si>
  <si>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</si>
  <si>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</si>
  <si>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</si>
  <si>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</si>
  <si>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</si>
  <si>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</si>
  <si>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</si>
  <si>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</si>
  <si>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</si>
  <si>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</si>
  <si>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</si>
  <si>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</si>
  <si>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</si>
  <si>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</si>
  <si>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</si>
  <si>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</si>
  <si>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</si>
  <si>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</si>
  <si>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</si>
  <si>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</si>
  <si>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</si>
  <si>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</si>
  <si>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</si>
  <si>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</si>
  <si>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</si>
  <si>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</si>
  <si>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</si>
  <si>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</si>
  <si>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</si>
  <si>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</si>
  <si>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</si>
  <si>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</si>
  <si>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</si>
  <si>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</si>
  <si>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</si>
  <si>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</si>
  <si>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</si>
  <si>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</si>
  <si>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</si>
  <si>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</si>
  <si>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</si>
  <si>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</si>
  <si>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</si>
  <si>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</si>
  <si>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</si>
  <si>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</si>
  <si>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</si>
  <si>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</si>
  <si>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</si>
  <si>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</si>
  <si>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</si>
  <si>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</si>
  <si>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</si>
  <si>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</si>
  <si>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</si>
  <si>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</si>
  <si>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</si>
  <si>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</si>
  <si>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</si>
  <si>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</si>
  <si>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</si>
  <si>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</si>
  <si>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</si>
  <si>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</si>
  <si>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</si>
  <si>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</si>
  <si>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</si>
  <si>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</si>
  <si>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</si>
  <si>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</si>
  <si>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</si>
  <si>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</si>
  <si>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</si>
  <si>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</si>
  <si>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</si>
  <si>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</si>
  <si>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</si>
  <si>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</si>
  <si>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</si>
  <si>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</si>
  <si>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</si>
  <si>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</si>
  <si>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</si>
  <si>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</si>
  <si>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</si>
  <si>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</si>
  <si>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</si>
  <si>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</si>
  <si>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</si>
  <si>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</si>
  <si>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</si>
  <si>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</si>
  <si>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</si>
  <si>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</si>
  <si>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</si>
  <si>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</si>
  <si>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</si>
  <si>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</si>
  <si>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</si>
  <si>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</si>
  <si>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</si>
  <si>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</si>
  <si>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</si>
  <si>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</si>
  <si>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</si>
  <si>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山形県遊佐町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</si>
  <si>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</si>
  <si>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</si>
  <si>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</si>
  <si>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</si>
  <si>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</si>
  <si>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</si>
  <si>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</si>
  <si>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</si>
  <si>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</si>
  <si>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</si>
  <si>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</si>
  <si>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</si>
  <si>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</si>
  <si>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</si>
  <si>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</si>
  <si>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</si>
  <si>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</si>
  <si>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</si>
  <si>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</si>
  <si>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</si>
  <si>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</si>
  <si>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</si>
  <si>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</si>
  <si>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</si>
  <si>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</si>
  <si>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</si>
  <si>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</si>
  <si>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</si>
  <si>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</si>
  <si>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</si>
  <si>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</si>
  <si>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</si>
  <si>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</si>
  <si>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</si>
  <si>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</si>
  <si>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</si>
  <si>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</si>
  <si>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</si>
  <si>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</si>
  <si>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</si>
  <si>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</si>
  <si>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</si>
  <si>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</si>
  <si>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</si>
  <si>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</si>
  <si>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</si>
  <si>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</si>
  <si>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</si>
  <si>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</si>
  <si>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</si>
  <si>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</si>
  <si>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</si>
  <si>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</si>
  <si>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</si>
  <si>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</si>
  <si>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</si>
  <si>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</si>
  <si>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</si>
  <si>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</si>
  <si>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</si>
  <si>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</si>
  <si>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</si>
  <si>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</si>
  <si>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</si>
  <si>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</si>
  <si>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</si>
  <si>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</si>
  <si>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</si>
  <si>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</si>
  <si>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</si>
  <si>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</si>
  <si>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</si>
  <si>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</si>
  <si>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</si>
  <si>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</si>
  <si>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</si>
  <si>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</si>
  <si>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</si>
  <si>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</si>
  <si>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</si>
  <si>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</si>
  <si>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</si>
  <si>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</si>
  <si>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</si>
  <si>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</si>
  <si>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</si>
  <si>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</si>
  <si>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</si>
  <si>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</si>
  <si>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</si>
  <si>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</si>
  <si>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</si>
  <si>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</si>
  <si>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</si>
  <si>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</si>
  <si>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</si>
  <si>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</si>
  <si>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</si>
  <si>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</si>
  <si>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</si>
  <si>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</si>
  <si>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</si>
  <si>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</si>
  <si>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</si>
  <si>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</si>
  <si>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</si>
  <si>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</si>
  <si>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</si>
  <si>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</si>
  <si>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</si>
  <si>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</si>
  <si>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</si>
  <si>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</si>
  <si>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</si>
  <si>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</si>
  <si>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</si>
  <si>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</si>
  <si>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</si>
  <si>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</si>
  <si>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</si>
  <si>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</si>
  <si>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</si>
  <si>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</si>
  <si>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</si>
  <si>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</si>
  <si>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</si>
  <si>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</si>
  <si>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</si>
  <si>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</si>
  <si>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</si>
  <si>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</si>
  <si>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</si>
  <si>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</si>
  <si>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</si>
  <si>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</si>
  <si>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</si>
  <si>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</si>
  <si>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</si>
  <si>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</si>
  <si>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</si>
  <si>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</si>
  <si>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</si>
  <si>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</si>
  <si>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</si>
  <si>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</si>
  <si>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</si>
  <si>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</si>
  <si>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</si>
  <si>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</si>
  <si>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</si>
  <si>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</si>
  <si>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山形県遊佐町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</si>
  <si>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</si>
  <si>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</si>
  <si>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</si>
  <si>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</si>
  <si>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</si>
  <si>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</si>
  <si>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</si>
  <si>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</si>
  <si>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</si>
  <si>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</si>
  <si>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</si>
  <si>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</si>
  <si>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</si>
  <si>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</si>
  <si>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</si>
  <si>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</si>
  <si>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</si>
  <si>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</si>
  <si>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</si>
  <si>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</si>
  <si>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</si>
  <si>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</si>
  <si>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</si>
  <si>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</si>
  <si>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</si>
  <si>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</si>
  <si>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</si>
  <si>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</si>
  <si>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</si>
  <si>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</si>
  <si>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</si>
  <si>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</si>
  <si>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</si>
  <si>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</si>
  <si>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</si>
  <si>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</si>
  <si>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</si>
  <si>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</si>
  <si>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</si>
  <si>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</si>
  <si>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地域集落排水事業特別会計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</si>
  <si>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</si>
  <si>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</si>
  <si>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</si>
  <si>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</si>
  <si>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</si>
  <si>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</si>
  <si>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</si>
  <si>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</si>
  <si>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</si>
  <si>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</si>
  <si>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</si>
  <si>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</si>
  <si>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</si>
  <si>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</si>
  <si>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</si>
  <si>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</si>
  <si>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</si>
  <si>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</si>
  <si>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</si>
  <si>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</si>
  <si>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</si>
  <si>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</si>
  <si>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</si>
  <si>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</si>
  <si>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</si>
  <si>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</si>
  <si>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</si>
  <si>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</si>
  <si>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</si>
  <si>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</si>
  <si>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</si>
  <si>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</si>
  <si>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</si>
  <si>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</si>
  <si>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</si>
  <si>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</si>
  <si>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</si>
  <si>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</si>
  <si>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</si>
  <si>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</si>
  <si>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</si>
  <si>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</si>
  <si>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</si>
  <si>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</si>
  <si>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</si>
  <si>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</si>
  <si>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</si>
  <si>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</si>
  <si>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</si>
  <si>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</si>
  <si>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</si>
  <si>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</si>
  <si>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</si>
  <si>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</si>
  <si>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</si>
  <si>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</si>
  <si>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</si>
  <si>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</si>
  <si>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</si>
  <si>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</si>
  <si>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</si>
  <si>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</si>
  <si>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</si>
  <si>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</si>
  <si>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</si>
  <si>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</si>
  <si>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</si>
  <si>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地域集落排水事業特別会計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</si>
  <si>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</si>
  <si>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</si>
  <si>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</si>
  <si>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</si>
  <si>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</si>
  <si>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</si>
  <si>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</si>
  <si>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</si>
  <si>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</si>
  <si>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</si>
  <si>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</si>
  <si>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</si>
  <si>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</si>
  <si>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</si>
  <si>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</si>
  <si>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</si>
  <si>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</si>
  <si>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</si>
  <si>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</si>
  <si>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</si>
  <si>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</si>
  <si>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</si>
  <si>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</si>
  <si>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</si>
  <si>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</si>
  <si>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</si>
  <si>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</si>
  <si>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</si>
  <si>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</si>
  <si>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</si>
  <si>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</si>
  <si>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</si>
  <si>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</si>
  <si>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</si>
  <si>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</si>
  <si>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</si>
  <si>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</si>
  <si>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</si>
  <si>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</si>
  <si>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</si>
  <si>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</si>
  <si>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</si>
  <si>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</si>
  <si>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</si>
  <si>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</si>
  <si>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</si>
  <si>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</si>
  <si>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</si>
  <si>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</si>
  <si>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</si>
  <si>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</si>
  <si>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</si>
  <si>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</si>
  <si>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</si>
  <si>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</si>
  <si>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</si>
  <si>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</si>
  <si>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</si>
  <si>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</si>
  <si>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</si>
  <si>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</si>
  <si>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</si>
  <si>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</si>
  <si>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</si>
  <si>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</si>
  <si>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</si>
  <si>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</si>
  <si>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</si>
  <si>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</si>
  <si>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</si>
  <si>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</si>
  <si>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</si>
  <si>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</si>
  <si>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</si>
  <si>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</si>
  <si>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</si>
  <si>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</si>
  <si>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</si>
  <si>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</si>
  <si>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</si>
  <si>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</si>
  <si>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</si>
  <si>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</si>
  <si>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</si>
  <si>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</si>
  <si>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</si>
  <si>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</si>
  <si>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</si>
  <si>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</si>
  <si>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</si>
  <si>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</si>
  <si>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</si>
  <si>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</si>
  <si>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</si>
  <si>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国民健康保険特別会計</t>
  </si>
  <si>
    <t>介護保険特別会計</t>
  </si>
  <si>
    <t>地域集落排水事業特別会計</t>
  </si>
  <si>
    <t>公共下水道事業特別会計</t>
  </si>
  <si>
    <t>後期高齢者医療特別会計</t>
  </si>
  <si>
    <t>その他会計（赤字）</t>
  </si>
  <si>
    <t>その他会計（黒字）</t>
  </si>
  <si>
    <t>庁舎等建設基金</t>
    <rPh sb="0" eb="2">
      <t>チョウシャ</t>
    </rPh>
    <rPh sb="2" eb="3">
      <t>トウ</t>
    </rPh>
    <rPh sb="3" eb="5">
      <t>ケンセツ</t>
    </rPh>
    <rPh sb="5" eb="7">
      <t>キキン</t>
    </rPh>
    <phoneticPr fontId="2"/>
  </si>
  <si>
    <t>義務教育施設整備基金</t>
    <rPh sb="0" eb="2">
      <t>ギム</t>
    </rPh>
    <rPh sb="2" eb="4">
      <t>キョウイク</t>
    </rPh>
    <rPh sb="4" eb="6">
      <t>シセツ</t>
    </rPh>
    <rPh sb="6" eb="8">
      <t>セイビ</t>
    </rPh>
    <rPh sb="8" eb="10">
      <t>キキン</t>
    </rPh>
    <phoneticPr fontId="2"/>
  </si>
  <si>
    <t>観光施設整備基金</t>
    <rPh sb="0" eb="2">
      <t>カンコウ</t>
    </rPh>
    <rPh sb="2" eb="4">
      <t>シセツ</t>
    </rPh>
    <rPh sb="4" eb="6">
      <t>セイビ</t>
    </rPh>
    <rPh sb="6" eb="8">
      <t>キキン</t>
    </rPh>
    <phoneticPr fontId="2"/>
  </si>
  <si>
    <t>ふるさと基金</t>
    <rPh sb="4" eb="6">
      <t>キキン</t>
    </rPh>
    <phoneticPr fontId="2"/>
  </si>
  <si>
    <t>環境保全基金</t>
    <rPh sb="0" eb="2">
      <t>カンキョウ</t>
    </rPh>
    <rPh sb="2" eb="4">
      <t>ホゼン</t>
    </rPh>
    <rPh sb="4" eb="6">
      <t>キキン</t>
    </rPh>
    <phoneticPr fontId="2"/>
  </si>
  <si>
    <t>遊佐町総合交流促進施設</t>
    <phoneticPr fontId="2"/>
  </si>
  <si>
    <t>酒田地区広域行政組合</t>
    <phoneticPr fontId="2"/>
  </si>
  <si>
    <t>庄内広域行政組合（普通会計分）</t>
    <phoneticPr fontId="2"/>
  </si>
  <si>
    <t>庄内広域行政組合（青果市場事業特別会計分）</t>
    <phoneticPr fontId="2"/>
  </si>
  <si>
    <t>庄内広域行政組合（庄内食肉流通センター事業特別会計分）</t>
    <phoneticPr fontId="2"/>
  </si>
  <si>
    <t>山形県消防補償等組合</t>
    <phoneticPr fontId="2"/>
  </si>
  <si>
    <t>山形県自治会館管理組合</t>
    <phoneticPr fontId="2"/>
  </si>
  <si>
    <t>山形県市町村職員退職手当組合</t>
    <phoneticPr fontId="2"/>
  </si>
  <si>
    <t>山形県市町村交通災害共済組合</t>
    <phoneticPr fontId="2"/>
  </si>
  <si>
    <t>山形県後期高齢者医療広域連合（普通会計分）</t>
    <phoneticPr fontId="2"/>
  </si>
  <si>
    <t>山形県後期高齢者医療広域連合（事業会計分）</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</si>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</sst>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485E-4AFE-874E-6E0B8957D8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94356</c:v>
                </c:pt>
                <c:pt idx="1">
                  <c:v>69234</c:v>
                </c:pt>
                <c:pt idx="2">
                  <c:v>91549</c:v>
                </c:pt>
                <c:pt idx="3">
                  <c:v>108068</c:v>
                </c:pt>
                <c:pt idx="4">
                  <c:v>53494</c:v>
                </c:pt>
              </c:numCache>
            </c:numRef>
          </c:val>
          <c:smooth val="0"/>
          <c:extLst xmlns:c16r2="http://schemas.microsoft.com/office/drawing/2015/06/chart">
            <c:ext xmlns:c16="http://schemas.microsoft.com/office/drawing/2014/chart" uri="{C3380CC4-5D6E-409C-BE32-E72D297353CC}">
              <c16:uniqueId val="{00000001-485E-4AFE-874E-6E0B8957D859}"/>
            </c:ext>
          </c:extLst>
        </c:ser>
        <c:dLbls>
          <c:showLegendKey val="0"/>
          <c:showVal val="0"/>
          <c:showCatName val="0"/>
          <c:showSerName val="0"/>
          <c:showPercent val="0"/>
          <c:showBubbleSize val="0"/>
        </c:dLbls>
        <c:marker val="1"/>
        <c:smooth val="0"/>
        <c:axId val="107682816"/>
        <c:axId val="107697280"/>
      </c:lineChart>
      <c:catAx>
        <c:axId val="10768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97280"/>
        <c:crosses val="autoZero"/>
        <c:auto val="1"/>
        <c:lblAlgn val="ctr"/>
        <c:lblOffset val="100"/>
        <c:tickLblSkip val="1"/>
        <c:tickMarkSkip val="1"/>
        <c:noMultiLvlLbl val="0"/>
      </c:catAx>
      <c:valAx>
        <c:axId val="1076972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8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7.13</c:v>
                </c:pt>
                <c:pt idx="1">
                  <c:v>6.52</c:v>
                </c:pt>
                <c:pt idx="2">
                  <c:v>6.7</c:v>
                </c:pt>
                <c:pt idx="3">
                  <c:v>9.2200000000000006</c:v>
                </c:pt>
                <c:pt idx="4">
                  <c:v>9.01</c:v>
                </c:pt>
              </c:numCache>
            </c:numRef>
          </c:val>
          <c:extLst xmlns:c16r2="http://schemas.microsoft.com/office/drawing/2015/06/chart">
            <c:ext xmlns:c16="http://schemas.microsoft.com/office/drawing/2014/chart" uri="{C3380CC4-5D6E-409C-BE32-E72D297353CC}">
              <c16:uniqueId val="{00000000-BB2B-4EA0-AB98-6704F7D8E1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27.44</c:v>
                </c:pt>
                <c:pt idx="1">
                  <c:v>27.65</c:v>
                </c:pt>
                <c:pt idx="2">
                  <c:v>26.8</c:v>
                </c:pt>
                <c:pt idx="3">
                  <c:v>25.6</c:v>
                </c:pt>
                <c:pt idx="4">
                  <c:v>21.71</c:v>
                </c:pt>
              </c:numCache>
            </c:numRef>
          </c:val>
          <c:extLst xmlns:c16r2="http://schemas.microsoft.com/office/drawing/2015/06/chart">
            <c:ext xmlns:c16="http://schemas.microsoft.com/office/drawing/2014/chart" uri="{C3380CC4-5D6E-409C-BE32-E72D297353CC}">
              <c16:uniqueId val="{00000001-BB2B-4EA0-AB98-6704F7D8E1E4}"/>
            </c:ext>
          </c:extLst>
        </c:ser>
        <c:dLbls>
          <c:showLegendKey val="0"/>
          <c:showVal val="0"/>
          <c:showCatName val="0"/>
          <c:showSerName val="0"/>
          <c:showPercent val="0"/>
          <c:showBubbleSize val="0"/>
        </c:dLbls>
        <c:gapWidth val="250"/>
        <c:overlap val="100"/>
        <c:axId val="156021504"/>
        <c:axId val="15602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c:v>
                </c:pt>
                <c:pt idx="1">
                  <c:v>3.03</c:v>
                </c:pt>
                <c:pt idx="2">
                  <c:v>3.56</c:v>
                </c:pt>
                <c:pt idx="3">
                  <c:v>4.0599999999999996</c:v>
                </c:pt>
                <c:pt idx="4">
                  <c:v>0.37</c:v>
                </c:pt>
              </c:numCache>
            </c:numRef>
          </c:val>
          <c:smooth val="0"/>
          <c:extLst xmlns:c16r2="http://schemas.microsoft.com/office/drawing/2015/06/chart">
            <c:ext xmlns:c16="http://schemas.microsoft.com/office/drawing/2014/chart" uri="{C3380CC4-5D6E-409C-BE32-E72D297353CC}">
              <c16:uniqueId val="{00000002-BB2B-4EA0-AB98-6704F7D8E1E4}"/>
            </c:ext>
          </c:extLst>
        </c:ser>
        <c:dLbls>
          <c:showLegendKey val="0"/>
          <c:showVal val="0"/>
          <c:showCatName val="0"/>
          <c:showSerName val="0"/>
          <c:showPercent val="0"/>
          <c:showBubbleSize val="0"/>
        </c:dLbls>
        <c:marker val="1"/>
        <c:smooth val="0"/>
        <c:axId val="156021504"/>
        <c:axId val="156023424"/>
      </c:lineChart>
      <c:catAx>
        <c:axId val="1560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023424"/>
        <c:crosses val="autoZero"/>
        <c:auto val="1"/>
        <c:lblAlgn val="ctr"/>
        <c:lblOffset val="100"/>
        <c:tickLblSkip val="1"/>
        <c:tickMarkSkip val="1"/>
        <c:noMultiLvlLbl val="0"/>
      </c:catAx>
      <c:valAx>
        <c:axId val="15602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0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0.91</c:v>
                </c:pt>
                <c:pt idx="2">
                  <c:v>#N/A</c:v>
                </c:pt>
                <c:pt idx="3">
                  <c:v>0.55000000000000004</c:v>
                </c:pt>
                <c:pt idx="4">
                  <c:v>#N/A</c:v>
                </c:pt>
                <c:pt idx="5">
                  <c:v>0.9</c:v>
                </c:pt>
                <c:pt idx="6">
                  <c:v>#N/A</c:v>
                </c:pt>
                <c:pt idx="7">
                  <c:v>1.1399999999999999</c:v>
                </c:pt>
                <c:pt idx="8">
                  <c:v>0</c:v>
                </c:pt>
                <c:pt idx="9">
                  <c:v>0</c:v>
                </c:pt>
              </c:numCache>
            </c:numRef>
          </c:val>
          <c:extLst xmlns:c16r2="http://schemas.microsoft.com/office/drawing/2015/06/chart">
            <c:ext xmlns:c16="http://schemas.microsoft.com/office/drawing/2014/chart" uri="{C3380CC4-5D6E-409C-BE32-E72D297353CC}">
              <c16:uniqueId val="{00000000-934C-4649-8639-FBC55E4118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34C-4649-8639-FBC55E4118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34C-4649-8639-FBC55E4118F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0.05</c:v>
                </c:pt>
                <c:pt idx="4">
                  <c:v>#N/A</c:v>
                </c:pt>
                <c:pt idx="5">
                  <c:v>0.08</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3-934C-4649-8639-FBC55E4118F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7.0000000000000007E-2</c:v>
                </c:pt>
                <c:pt idx="4">
                  <c:v>#N/A</c:v>
                </c:pt>
                <c:pt idx="5">
                  <c:v>0.11</c:v>
                </c:pt>
                <c:pt idx="6">
                  <c:v>#N/A</c:v>
                </c:pt>
                <c:pt idx="7">
                  <c:v>0.15</c:v>
                </c:pt>
                <c:pt idx="8">
                  <c:v>#N/A</c:v>
                </c:pt>
                <c:pt idx="9">
                  <c:v>0.11</c:v>
                </c:pt>
              </c:numCache>
            </c:numRef>
          </c:val>
          <c:extLst xmlns:c16r2="http://schemas.microsoft.com/office/drawing/2015/06/chart">
            <c:ext xmlns:c16="http://schemas.microsoft.com/office/drawing/2014/chart" uri="{C3380CC4-5D6E-409C-BE32-E72D297353CC}">
              <c16:uniqueId val="{00000004-934C-4649-8639-FBC55E4118F1}"/>
            </c:ext>
          </c:extLst>
        </c:ser>
        <c:ser>
          <c:idx val="5"/>
          <c:order val="5"/>
          <c:tx>
            <c:strRef>
              <c:f>データシート!$A$32</c:f>
              <c:strCache>
                <c:ptCount val="1"/>
                <c:pt idx="0">
                  <c:v>地域集落排水事業特別会計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0.05</c:v>
                </c:pt>
                <c:pt idx="4">
                  <c:v>#N/A</c:v>
                </c:pt>
                <c:pt idx="5">
                  <c:v>0.08</c:v>
                </c:pt>
                <c:pt idx="6">
                  <c:v>#N/A</c:v>
                </c:pt>
                <c:pt idx="7">
                  <c:v>0.11</c:v>
                </c:pt>
                <c:pt idx="8">
                  <c:v>#N/A</c:v>
                </c:pt>
                <c:pt idx="9">
                  <c:v>0.22</c:v>
                </c:pt>
              </c:numCache>
            </c:numRef>
          </c:val>
          <c:extLst xmlns:c16r2="http://schemas.microsoft.com/office/drawing/2015/06/chart">
            <c:ext xmlns:c16="http://schemas.microsoft.com/office/drawing/2014/chart" uri="{C3380CC4-5D6E-409C-BE32-E72D297353CC}">
              <c16:uniqueId val="{00000005-934C-4649-8639-FBC55E4118F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1.35</c:v>
                </c:pt>
                <c:pt idx="2">
                  <c:v>#N/A</c:v>
                </c:pt>
                <c:pt idx="3">
                  <c:v>1.44</c:v>
                </c:pt>
                <c:pt idx="4">
                  <c:v>#N/A</c:v>
                </c:pt>
                <c:pt idx="5">
                  <c:v>1.55</c:v>
                </c:pt>
                <c:pt idx="6">
                  <c:v>#N/A</c:v>
                </c:pt>
                <c:pt idx="7">
                  <c:v>1.4</c:v>
                </c:pt>
                <c:pt idx="8">
                  <c:v>#N/A</c:v>
                </c:pt>
                <c:pt idx="9">
                  <c:v>1.21</c:v>
                </c:pt>
              </c:numCache>
            </c:numRef>
          </c:val>
          <c:extLst xmlns:c16r2="http://schemas.microsoft.com/office/drawing/2015/06/chart">
            <c:ext xmlns:c16="http://schemas.microsoft.com/office/drawing/2014/chart" uri="{C3380CC4-5D6E-409C-BE32-E72D297353CC}">
              <c16:uniqueId val="{00000006-934C-4649-8639-FBC55E4118F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3.53</c:v>
                </c:pt>
                <c:pt idx="2">
                  <c:v>#N/A</c:v>
                </c:pt>
                <c:pt idx="3">
                  <c:v>4.18</c:v>
                </c:pt>
                <c:pt idx="4">
                  <c:v>#N/A</c:v>
                </c:pt>
                <c:pt idx="5">
                  <c:v>3.61</c:v>
                </c:pt>
                <c:pt idx="6">
                  <c:v>#N/A</c:v>
                </c:pt>
                <c:pt idx="7">
                  <c:v>5.17</c:v>
                </c:pt>
                <c:pt idx="8">
                  <c:v>#N/A</c:v>
                </c:pt>
                <c:pt idx="9">
                  <c:v>2.66</c:v>
                </c:pt>
              </c:numCache>
            </c:numRef>
          </c:val>
          <c:extLst xmlns:c16r2="http://schemas.microsoft.com/office/drawing/2015/06/chart">
            <c:ext xmlns:c16="http://schemas.microsoft.com/office/drawing/2014/chart" uri="{C3380CC4-5D6E-409C-BE32-E72D297353CC}">
              <c16:uniqueId val="{00000007-934C-4649-8639-FBC55E4118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7.12</c:v>
                </c:pt>
                <c:pt idx="2">
                  <c:v>#N/A</c:v>
                </c:pt>
                <c:pt idx="3">
                  <c:v>6.52</c:v>
                </c:pt>
                <c:pt idx="4">
                  <c:v>#N/A</c:v>
                </c:pt>
                <c:pt idx="5">
                  <c:v>6.69</c:v>
                </c:pt>
                <c:pt idx="6">
                  <c:v>#N/A</c:v>
                </c:pt>
                <c:pt idx="7">
                  <c:v>9.2200000000000006</c:v>
                </c:pt>
                <c:pt idx="8">
                  <c:v>#N/A</c:v>
                </c:pt>
                <c:pt idx="9">
                  <c:v>9</c:v>
                </c:pt>
              </c:numCache>
            </c:numRef>
          </c:val>
          <c:extLst xmlns:c16r2="http://schemas.microsoft.com/office/drawing/2015/06/chart">
            <c:ext xmlns:c16="http://schemas.microsoft.com/office/drawing/2014/chart" uri="{C3380CC4-5D6E-409C-BE32-E72D297353CC}">
              <c16:uniqueId val="{00000008-934C-4649-8639-FBC55E4118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8.7899999999999991</c:v>
                </c:pt>
                <c:pt idx="2">
                  <c:v>#N/A</c:v>
                </c:pt>
                <c:pt idx="3">
                  <c:v>8.5500000000000007</c:v>
                </c:pt>
                <c:pt idx="4">
                  <c:v>#N/A</c:v>
                </c:pt>
                <c:pt idx="5">
                  <c:v>8.17</c:v>
                </c:pt>
                <c:pt idx="6">
                  <c:v>#N/A</c:v>
                </c:pt>
                <c:pt idx="7">
                  <c:v>8.23</c:v>
                </c:pt>
                <c:pt idx="8">
                  <c:v>#N/A</c:v>
                </c:pt>
                <c:pt idx="9">
                  <c:v>10.37</c:v>
                </c:pt>
              </c:numCache>
            </c:numRef>
          </c:val>
          <c:extLst xmlns:c16r2="http://schemas.microsoft.com/office/drawing/2015/06/chart">
            <c:ext xmlns:c16="http://schemas.microsoft.com/office/drawing/2014/chart" uri="{C3380CC4-5D6E-409C-BE32-E72D297353CC}">
              <c16:uniqueId val="{00000009-934C-4649-8639-FBC55E4118F1}"/>
            </c:ext>
          </c:extLst>
        </c:ser>
        <c:dLbls>
          <c:showLegendKey val="0"/>
          <c:showVal val="0"/>
          <c:showCatName val="0"/>
          <c:showSerName val="0"/>
          <c:showPercent val="0"/>
          <c:showBubbleSize val="0"/>
        </c:dLbls>
        <c:gapWidth val="150"/>
        <c:overlap val="100"/>
        <c:axId val="156208128"/>
        <c:axId val="156226304"/>
      </c:barChart>
      <c:catAx>
        <c:axId val="1562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226304"/>
        <c:crosses val="autoZero"/>
        <c:auto val="1"/>
        <c:lblAlgn val="ctr"/>
        <c:lblOffset val="100"/>
        <c:tickLblSkip val="1"/>
        <c:tickMarkSkip val="1"/>
        <c:noMultiLvlLbl val="0"/>
      </c:catAx>
      <c:valAx>
        <c:axId val="15622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0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771</c:v>
                </c:pt>
                <c:pt idx="5">
                  <c:v>808</c:v>
                </c:pt>
                <c:pt idx="8">
                  <c:v>802</c:v>
                </c:pt>
                <c:pt idx="11">
                  <c:v>789</c:v>
                </c:pt>
                <c:pt idx="14">
                  <c:v>831</c:v>
                </c:pt>
              </c:numCache>
            </c:numRef>
          </c:val>
          <c:extLst xmlns:c16r2="http://schemas.microsoft.com/office/drawing/2015/06/chart">
            <c:ext xmlns:c16="http://schemas.microsoft.com/office/drawing/2014/chart" uri="{C3380CC4-5D6E-409C-BE32-E72D297353CC}">
              <c16:uniqueId val="{00000000-6FAF-4868-A05D-3E9BD025D9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AF-4868-A05D-3E9BD025D9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17</c:v>
                </c:pt>
                <c:pt idx="6">
                  <c:v>11</c:v>
                </c:pt>
                <c:pt idx="9">
                  <c:v>0</c:v>
                </c:pt>
                <c:pt idx="12">
                  <c:v>0</c:v>
                </c:pt>
              </c:numCache>
            </c:numRef>
          </c:val>
          <c:extLst xmlns:c16r2="http://schemas.microsoft.com/office/drawing/2015/06/chart">
            <c:ext xmlns:c16="http://schemas.microsoft.com/office/drawing/2014/chart" uri="{C3380CC4-5D6E-409C-BE32-E72D297353CC}">
              <c16:uniqueId val="{00000002-6FAF-4868-A05D-3E9BD025D9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47</c:v>
                </c:pt>
                <c:pt idx="6">
                  <c:v>38</c:v>
                </c:pt>
                <c:pt idx="9">
                  <c:v>21</c:v>
                </c:pt>
                <c:pt idx="12">
                  <c:v>2</c:v>
                </c:pt>
              </c:numCache>
            </c:numRef>
          </c:val>
          <c:extLst xmlns:c16r2="http://schemas.microsoft.com/office/drawing/2015/06/chart">
            <c:ext xmlns:c16="http://schemas.microsoft.com/office/drawing/2014/chart" uri="{C3380CC4-5D6E-409C-BE32-E72D297353CC}">
              <c16:uniqueId val="{00000003-6FAF-4868-A05D-3E9BD025D9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339</c:v>
                </c:pt>
                <c:pt idx="3">
                  <c:v>362</c:v>
                </c:pt>
                <c:pt idx="6">
                  <c:v>366</c:v>
                </c:pt>
                <c:pt idx="9">
                  <c:v>438</c:v>
                </c:pt>
                <c:pt idx="12">
                  <c:v>448</c:v>
                </c:pt>
              </c:numCache>
            </c:numRef>
          </c:val>
          <c:extLst xmlns:c16r2="http://schemas.microsoft.com/office/drawing/2015/06/chart">
            <c:ext xmlns:c16="http://schemas.microsoft.com/office/drawing/2014/chart" uri="{C3380CC4-5D6E-409C-BE32-E72D297353CC}">
              <c16:uniqueId val="{00000004-6FAF-4868-A05D-3E9BD025D9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AF-4868-A05D-3E9BD025D9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AF-4868-A05D-3E9BD025D9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729</c:v>
                </c:pt>
                <c:pt idx="3">
                  <c:v>730</c:v>
                </c:pt>
                <c:pt idx="6">
                  <c:v>705</c:v>
                </c:pt>
                <c:pt idx="9">
                  <c:v>646</c:v>
                </c:pt>
                <c:pt idx="12">
                  <c:v>722</c:v>
                </c:pt>
              </c:numCache>
            </c:numRef>
          </c:val>
          <c:extLst xmlns:c16r2="http://schemas.microsoft.com/office/drawing/2015/06/chart">
            <c:ext xmlns:c16="http://schemas.microsoft.com/office/drawing/2014/chart" uri="{C3380CC4-5D6E-409C-BE32-E72D297353CC}">
              <c16:uniqueId val="{00000007-6FAF-4868-A05D-3E9BD025D92D}"/>
            </c:ext>
          </c:extLst>
        </c:ser>
        <c:dLbls>
          <c:showLegendKey val="0"/>
          <c:showVal val="0"/>
          <c:showCatName val="0"/>
          <c:showSerName val="0"/>
          <c:showPercent val="0"/>
          <c:showBubbleSize val="0"/>
        </c:dLbls>
        <c:gapWidth val="100"/>
        <c:overlap val="100"/>
        <c:axId val="156272512"/>
        <c:axId val="157356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365</c:v>
                </c:pt>
                <c:pt idx="2">
                  <c:v>#N/A</c:v>
                </c:pt>
                <c:pt idx="3">
                  <c:v>#N/A</c:v>
                </c:pt>
                <c:pt idx="4">
                  <c:v>348</c:v>
                </c:pt>
                <c:pt idx="5">
                  <c:v>#N/A</c:v>
                </c:pt>
                <c:pt idx="6">
                  <c:v>#N/A</c:v>
                </c:pt>
                <c:pt idx="7">
                  <c:v>318</c:v>
                </c:pt>
                <c:pt idx="8">
                  <c:v>#N/A</c:v>
                </c:pt>
                <c:pt idx="9">
                  <c:v>#N/A</c:v>
                </c:pt>
                <c:pt idx="10">
                  <c:v>316</c:v>
                </c:pt>
                <c:pt idx="11">
                  <c:v>#N/A</c:v>
                </c:pt>
                <c:pt idx="12">
                  <c:v>#N/A</c:v>
                </c:pt>
                <c:pt idx="13">
                  <c:v>341</c:v>
                </c:pt>
                <c:pt idx="14">
                  <c:v>#N/A</c:v>
                </c:pt>
              </c:numCache>
            </c:numRef>
          </c:val>
          <c:smooth val="0"/>
          <c:extLst xmlns:c16r2="http://schemas.microsoft.com/office/drawing/2015/06/chart">
            <c:ext xmlns:c16="http://schemas.microsoft.com/office/drawing/2014/chart" uri="{C3380CC4-5D6E-409C-BE32-E72D297353CC}">
              <c16:uniqueId val="{00000008-6FAF-4868-A05D-3E9BD025D92D}"/>
            </c:ext>
          </c:extLst>
        </c:ser>
        <c:dLbls>
          <c:showLegendKey val="0"/>
          <c:showVal val="0"/>
          <c:showCatName val="0"/>
          <c:showSerName val="0"/>
          <c:showPercent val="0"/>
          <c:showBubbleSize val="0"/>
        </c:dLbls>
        <c:marker val="1"/>
        <c:smooth val="0"/>
        <c:axId val="156272512"/>
        <c:axId val="157356032"/>
      </c:lineChart>
      <c:catAx>
        <c:axId val="15627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356032"/>
        <c:crosses val="autoZero"/>
        <c:auto val="1"/>
        <c:lblAlgn val="ctr"/>
        <c:lblOffset val="100"/>
        <c:tickLblSkip val="1"/>
        <c:tickMarkSkip val="1"/>
        <c:noMultiLvlLbl val="0"/>
      </c:catAx>
      <c:valAx>
        <c:axId val="15735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7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8736</c:v>
                </c:pt>
                <c:pt idx="5">
                  <c:v>8536</c:v>
                </c:pt>
                <c:pt idx="8">
                  <c:v>8620</c:v>
                </c:pt>
                <c:pt idx="11">
                  <c:v>8713</c:v>
                </c:pt>
                <c:pt idx="14">
                  <c:v>8770</c:v>
                </c:pt>
              </c:numCache>
            </c:numRef>
          </c:val>
          <c:extLst xmlns:c16r2="http://schemas.microsoft.com/office/drawing/2015/06/chart">
            <c:ext xmlns:c16="http://schemas.microsoft.com/office/drawing/2014/chart" uri="{C3380CC4-5D6E-409C-BE32-E72D297353CC}">
              <c16:uniqueId val="{00000000-5F1E-4FAE-8A1F-89159BEB5D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176</c:v>
                </c:pt>
                <c:pt idx="5">
                  <c:v>162</c:v>
                </c:pt>
                <c:pt idx="8">
                  <c:v>145</c:v>
                </c:pt>
                <c:pt idx="11">
                  <c:v>132</c:v>
                </c:pt>
                <c:pt idx="14">
                  <c:v>118</c:v>
                </c:pt>
              </c:numCache>
            </c:numRef>
          </c:val>
          <c:extLst xmlns:c16r2="http://schemas.microsoft.com/office/drawing/2015/06/chart">
            <c:ext xmlns:c16="http://schemas.microsoft.com/office/drawing/2014/chart" uri="{C3380CC4-5D6E-409C-BE32-E72D297353CC}">
              <c16:uniqueId val="{00000001-5F1E-4FAE-8A1F-89159BEB5D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3069</c:v>
                </c:pt>
                <c:pt idx="5">
                  <c:v>2969</c:v>
                </c:pt>
                <c:pt idx="8">
                  <c:v>3167</c:v>
                </c:pt>
                <c:pt idx="11">
                  <c:v>3040</c:v>
                </c:pt>
                <c:pt idx="14">
                  <c:v>3236</c:v>
                </c:pt>
              </c:numCache>
            </c:numRef>
          </c:val>
          <c:extLst xmlns:c16r2="http://schemas.microsoft.com/office/drawing/2015/06/chart">
            <c:ext xmlns:c16="http://schemas.microsoft.com/office/drawing/2014/chart" uri="{C3380CC4-5D6E-409C-BE32-E72D297353CC}">
              <c16:uniqueId val="{00000002-5F1E-4FAE-8A1F-89159BEB5D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F1E-4FAE-8A1F-89159BEB5D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F1E-4FAE-8A1F-89159BEB5D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1E-4FAE-8A1F-89159BEB5D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1375</c:v>
                </c:pt>
                <c:pt idx="3">
                  <c:v>1286</c:v>
                </c:pt>
                <c:pt idx="6">
                  <c:v>1201</c:v>
                </c:pt>
                <c:pt idx="9">
                  <c:v>1199</c:v>
                </c:pt>
                <c:pt idx="12">
                  <c:v>1265</c:v>
                </c:pt>
              </c:numCache>
            </c:numRef>
          </c:val>
          <c:extLst xmlns:c16r2="http://schemas.microsoft.com/office/drawing/2015/06/chart">
            <c:ext xmlns:c16="http://schemas.microsoft.com/office/drawing/2014/chart" uri="{C3380CC4-5D6E-409C-BE32-E72D297353CC}">
              <c16:uniqueId val="{00000006-5F1E-4FAE-8A1F-89159BEB5D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115</c:v>
                </c:pt>
                <c:pt idx="3">
                  <c:v>73</c:v>
                </c:pt>
                <c:pt idx="6">
                  <c:v>35</c:v>
                </c:pt>
                <c:pt idx="9">
                  <c:v>15</c:v>
                </c:pt>
                <c:pt idx="12">
                  <c:v>14</c:v>
                </c:pt>
              </c:numCache>
            </c:numRef>
          </c:val>
          <c:extLst xmlns:c16r2="http://schemas.microsoft.com/office/drawing/2015/06/chart">
            <c:ext xmlns:c16="http://schemas.microsoft.com/office/drawing/2014/chart" uri="{C3380CC4-5D6E-409C-BE32-E72D297353CC}">
              <c16:uniqueId val="{00000007-5F1E-4FAE-8A1F-89159BEB5D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4654</c:v>
                </c:pt>
                <c:pt idx="3">
                  <c:v>4603</c:v>
                </c:pt>
                <c:pt idx="6">
                  <c:v>4477</c:v>
                </c:pt>
                <c:pt idx="9">
                  <c:v>4595</c:v>
                </c:pt>
                <c:pt idx="12">
                  <c:v>4504</c:v>
                </c:pt>
              </c:numCache>
            </c:numRef>
          </c:val>
          <c:extLst xmlns:c16r2="http://schemas.microsoft.com/office/drawing/2015/06/chart">
            <c:ext xmlns:c16="http://schemas.microsoft.com/office/drawing/2014/chart" uri="{C3380CC4-5D6E-409C-BE32-E72D297353CC}">
              <c16:uniqueId val="{00000008-5F1E-4FAE-8A1F-89159BEB5D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c:v>
                </c:pt>
                <c:pt idx="3">
                  <c:v>11</c:v>
                </c:pt>
                <c:pt idx="6">
                  <c:v>0</c:v>
                </c:pt>
                <c:pt idx="9">
                  <c:v>0</c:v>
                </c:pt>
                <c:pt idx="12">
                  <c:v>0</c:v>
                </c:pt>
              </c:numCache>
            </c:numRef>
          </c:val>
          <c:extLst xmlns:c16r2="http://schemas.microsoft.com/office/drawing/2015/06/chart">
            <c:ext xmlns:c16="http://schemas.microsoft.com/office/drawing/2014/chart" uri="{C3380CC4-5D6E-409C-BE32-E72D297353CC}">
              <c16:uniqueId val="{00000009-5F1E-4FAE-8A1F-89159BEB5D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7736</c:v>
                </c:pt>
                <c:pt idx="3">
                  <c:v>7718</c:v>
                </c:pt>
                <c:pt idx="6">
                  <c:v>7859</c:v>
                </c:pt>
                <c:pt idx="9">
                  <c:v>8112</c:v>
                </c:pt>
                <c:pt idx="12">
                  <c:v>8136</c:v>
                </c:pt>
              </c:numCache>
            </c:numRef>
          </c:val>
          <c:extLst xmlns:c16r2="http://schemas.microsoft.com/office/drawing/2015/06/chart">
            <c:ext xmlns:c16="http://schemas.microsoft.com/office/drawing/2014/chart" uri="{C3380CC4-5D6E-409C-BE32-E72D297353CC}">
              <c16:uniqueId val="{0000000A-5F1E-4FAE-8A1F-89159BEB5DBF}"/>
            </c:ext>
          </c:extLst>
        </c:ser>
        <c:dLbls>
          <c:showLegendKey val="0"/>
          <c:showVal val="0"/>
          <c:showCatName val="0"/>
          <c:showSerName val="0"/>
          <c:showPercent val="0"/>
          <c:showBubbleSize val="0"/>
        </c:dLbls>
        <c:gapWidth val="100"/>
        <c:overlap val="100"/>
        <c:axId val="157489792"/>
        <c:axId val="15750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1928</c:v>
                </c:pt>
                <c:pt idx="2">
                  <c:v>#N/A</c:v>
                </c:pt>
                <c:pt idx="3">
                  <c:v>#N/A</c:v>
                </c:pt>
                <c:pt idx="4">
                  <c:v>2026</c:v>
                </c:pt>
                <c:pt idx="5">
                  <c:v>#N/A</c:v>
                </c:pt>
                <c:pt idx="6">
                  <c:v>#N/A</c:v>
                </c:pt>
                <c:pt idx="7">
                  <c:v>1639</c:v>
                </c:pt>
                <c:pt idx="8">
                  <c:v>#N/A</c:v>
                </c:pt>
                <c:pt idx="9">
                  <c:v>#N/A</c:v>
                </c:pt>
                <c:pt idx="10">
                  <c:v>2037</c:v>
                </c:pt>
                <c:pt idx="11">
                  <c:v>#N/A</c:v>
                </c:pt>
                <c:pt idx="12">
                  <c:v>#N/A</c:v>
                </c:pt>
                <c:pt idx="13">
                  <c:v>1795</c:v>
                </c:pt>
                <c:pt idx="14">
                  <c:v>#N/A</c:v>
                </c:pt>
              </c:numCache>
            </c:numRef>
          </c:val>
          <c:smooth val="0"/>
          <c:extLst xmlns:c16r2="http://schemas.microsoft.com/office/drawing/2015/06/chart">
            <c:ext xmlns:c16="http://schemas.microsoft.com/office/drawing/2014/chart" uri="{C3380CC4-5D6E-409C-BE32-E72D297353CC}">
              <c16:uniqueId val="{0000000B-5F1E-4FAE-8A1F-89159BEB5DBF}"/>
            </c:ext>
          </c:extLst>
        </c:ser>
        <c:dLbls>
          <c:showLegendKey val="0"/>
          <c:showVal val="0"/>
          <c:showCatName val="0"/>
          <c:showSerName val="0"/>
          <c:showPercent val="0"/>
          <c:showBubbleSize val="0"/>
        </c:dLbls>
        <c:marker val="1"/>
        <c:smooth val="0"/>
        <c:axId val="157489792"/>
        <c:axId val="157504256"/>
      </c:lineChart>
      <c:catAx>
        <c:axId val="15748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504256"/>
        <c:crosses val="autoZero"/>
        <c:auto val="1"/>
        <c:lblAlgn val="ctr"/>
        <c:lblOffset val="100"/>
        <c:tickLblSkip val="1"/>
        <c:tickMarkSkip val="1"/>
        <c:noMultiLvlLbl val="0"/>
      </c:catAx>
      <c:valAx>
        <c:axId val="15750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8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1326</c:v>
                </c:pt>
                <c:pt idx="1">
                  <c:v>1242</c:v>
                </c:pt>
                <c:pt idx="2">
                  <c:v>1048</c:v>
                </c:pt>
              </c:numCache>
            </c:numRef>
          </c:val>
          <c:extLst xmlns:c16r2="http://schemas.microsoft.com/office/drawing/2015/06/chart">
            <c:ext xmlns:c16="http://schemas.microsoft.com/office/drawing/2014/chart" uri="{C3380CC4-5D6E-409C-BE32-E72D297353CC}">
              <c16:uniqueId val="{00000000-51C2-4742-A68F-BACD1D49FA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390</c:v>
                </c:pt>
                <c:pt idx="1">
                  <c:v>326</c:v>
                </c:pt>
                <c:pt idx="2">
                  <c:v>327</c:v>
                </c:pt>
              </c:numCache>
            </c:numRef>
          </c:val>
          <c:extLst xmlns:c16r2="http://schemas.microsoft.com/office/drawing/2015/06/chart">
            <c:ext xmlns:c16="http://schemas.microsoft.com/office/drawing/2014/chart" uri="{C3380CC4-5D6E-409C-BE32-E72D297353CC}">
              <c16:uniqueId val="{00000001-51C2-4742-A68F-BACD1D49FA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927</c:v>
                </c:pt>
                <c:pt idx="1">
                  <c:v>1013</c:v>
                </c:pt>
                <c:pt idx="2">
                  <c:v>1300</c:v>
                </c:pt>
              </c:numCache>
            </c:numRef>
          </c:val>
          <c:extLst xmlns:c16r2="http://schemas.microsoft.com/office/drawing/2015/06/chart">
            <c:ext xmlns:c16="http://schemas.microsoft.com/office/drawing/2014/chart" uri="{C3380CC4-5D6E-409C-BE32-E72D297353CC}">
              <c16:uniqueId val="{00000002-51C2-4742-A68F-BACD1D49FADF}"/>
            </c:ext>
          </c:extLst>
        </c:ser>
        <c:dLbls>
          <c:showLegendKey val="0"/>
          <c:showVal val="0"/>
          <c:showCatName val="0"/>
          <c:showSerName val="0"/>
          <c:showPercent val="0"/>
          <c:showBubbleSize val="0"/>
        </c:dLbls>
        <c:gapWidth val="120"/>
        <c:overlap val="100"/>
        <c:axId val="107622784"/>
        <c:axId val="107624320"/>
      </c:barChart>
      <c:catAx>
        <c:axId val="1076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7624320"/>
        <c:crosses val="autoZero"/>
        <c:auto val="1"/>
        <c:lblAlgn val="ctr"/>
        <c:lblOffset val="100"/>
        <c:tickLblSkip val="1"/>
        <c:tickMarkSkip val="1"/>
        <c:noMultiLvlLbl val="0"/>
      </c:catAx>
      <c:valAx>
        <c:axId val="107624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76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地方債の繰上償還の効果もあり減少傾向が続いているが、平成２９年度においては、元金償還が始まる２５年度債の影響から、対前年比７６百万円の増となっている。公営企業債の元利償還金に対する繰入金は増加傾向にあり、この状況は今後も続いていくものと思われる。平成２９年度における算入公債費等については８３１百万円で、元利償還金の増加に比例する形で、対前年比４２百万円の増となっている。平成２２年度から借入れが始まった過疎債は、据置期間を経て平成２６年度から元金償還が開始されたため、以降の年度においては徐々に元利償還が増大すると想定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内訳をみると、一般会計等の地方債現在高と公営企業債等繰入見込額については増加傾向にある。一方、充当可能財源等については、財政調整基金や減債基金等の取り崩しにより減少しており、結果として将来負担比率の算定式における分子となる数値は増加している。平成２９年度においては、庁舎等建設基金などの充当可能基金の増により将来負担比率の分子は前年比２４２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今後は、繰上償還や基金積立に対応するための財源確保が厳しくなるものと想定されるが、現在の将来負担比率を維持していくため、可能な限り繰上償還や基金積立に取り組んでいく。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山形県遊佐町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・各種行政需要に対応するため、財政調整基金を１９５百万円を取り崩した一方、庁舎等建設基金に２００百万円、観光施設整備基金に４８百万円を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積立て、加えて個人や企業からの寄付金を環境保全基金に３７百万円を積立てたこと等により、基金全体では９３百万円の増となった。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・庁舎等建設基金の取り崩しにより、減少傾向にある。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・観光施設整備基金：観光産業の振興を目的とした観光施設の整備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・町民健康づくり基金：町民の健康増進と確保及び保健衛生思想の普及、推進を図る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・環境保全基金：本町の自然的環境の保全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・庁舎等建設基金：新庁舎建設のため、決算剰余金から２００百万円積立てたことによる増加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・観光施設整備基金：施設の老朽化に対応するため、決算剰余金から４８百万円積立てたことによる増加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・庁舎等建設基金：平成３１年度からの新庁舎建設事業の進捗に合わせ、基金を取り崩す計画としている。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・財政調整基金の残高は、標準財政規模の２０パーセント程度を目途に積み立てることとしている。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・起債償還のため、毎年５０百万円を取り崩し地域集落排水事業、公共下水道事業への繰出金に充当している。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平成２９年度においては、決算剰余金から５０百万円を積立てた。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・平成３３年度に地域集落排水事業、公共下水道事業の地方債償還のピークを迎えるため、減債基金を活用していく。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14,146
14,088
208.39
8,800,189
8,299,621
434,942
4,827,481
8,136,129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急速に進む人口減少と高齢化率の上昇に加え、経済不況による個人所得の減少等により、自主財源の確保が難しく、財政基盤は依然として厳しい状況にある。このため、平成２９年度における財政力指数については類似団体平均を０．１８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54504</xdr:rowOff>
    </xdr:from>
    <xdr:to>
      <xdr:col>23</xdr:col>
      <xdr:colOff>133350</xdr:colOff>
      <xdr:row>44</xdr:row>
      <xdr:rowOff>64558</xdr:rowOff>
    </xdr:to>
    <xdr:cxnSp macro="">
      <xdr:nvCxnSpPr>
        <xdr:cNvPr id="72" name="直線コネクタ 71"/>
        <xdr:cNvCxnSpPr/>
      </xdr:nvCxnSpPr>
      <xdr:spPr>
        <a:xfrm flipV="1">
          <a:off x="4114800" y="759830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5" name="直線コネクタ 74"/>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8" name="直線コネクタ 77"/>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81" name="直線コネクタ 80"/>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3704</xdr:rowOff>
    </xdr:from>
    <xdr:to>
      <xdr:col>23</xdr:col>
      <xdr:colOff>184150</xdr:colOff>
      <xdr:row>44</xdr:row>
      <xdr:rowOff>105304</xdr:rowOff>
    </xdr:to>
    <xdr:sp macro="" textlink="">
      <xdr:nvSpPr>
        <xdr:cNvPr id="91" name="楕円 90"/>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71031</xdr:rowOff>
    </xdr:from>
    <xdr:ext cx="762000" cy="259045"/>
    <xdr:sp macro="" textlink="">
      <xdr:nvSpPr>
        <xdr:cNvPr id="92" name="財政力該当値テキスト"/>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3" name="楕円 92"/>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4" name="テキスト ボックス 93"/>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5" name="楕円 94"/>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6" name="テキスト ボックス 95"/>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7" name="楕円 96"/>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8" name="テキスト ボックス 97"/>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9" name="楕円 98"/>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100" name="テキスト ボックス 99"/>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経常収支比率については、前年度比１．０ポイントの上昇となった。ただし、依然として類似団体平均を３．９ポイント下回っていることから比較的良好であるといえる。これは、平成１７年度に策定したまちづくり再編プランに基づき、職員数の削減に取り組んできた結果として人件費の大幅な削減につながったことが大きな要因となっている。今後も同プランの取り組みを通じて引き続き無駄のない行財政運営を目指し、現在の水準を維持するように努めたい。</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76623</xdr:rowOff>
    </xdr:to>
    <xdr:cxnSp macro="">
      <xdr:nvCxnSpPr>
        <xdr:cNvPr id="135" name="直線コネクタ 134"/>
        <xdr:cNvCxnSpPr/>
      </xdr:nvCxnSpPr>
      <xdr:spPr>
        <a:xfrm>
          <a:off x="4114800" y="1062609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135044</xdr:rowOff>
    </xdr:from>
    <xdr:to>
      <xdr:col>19</xdr:col>
      <xdr:colOff>133350</xdr:colOff>
      <xdr:row>61</xdr:row>
      <xdr:rowOff>167640</xdr:rowOff>
    </xdr:to>
    <xdr:cxnSp macro="">
      <xdr:nvCxnSpPr>
        <xdr:cNvPr id="138" name="直線コネクタ 137"/>
        <xdr:cNvCxnSpPr/>
      </xdr:nvCxnSpPr>
      <xdr:spPr>
        <a:xfrm>
          <a:off x="3225800" y="10079144"/>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135044</xdr:rowOff>
    </xdr:from>
    <xdr:to>
      <xdr:col>15</xdr:col>
      <xdr:colOff>82550</xdr:colOff>
      <xdr:row>59</xdr:row>
      <xdr:rowOff>148590</xdr:rowOff>
    </xdr:to>
    <xdr:cxnSp macro="">
      <xdr:nvCxnSpPr>
        <xdr:cNvPr id="141" name="直線コネクタ 140"/>
        <xdr:cNvCxnSpPr/>
      </xdr:nvCxnSpPr>
      <xdr:spPr>
        <a:xfrm flipV="1">
          <a:off x="2336800" y="1007914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59</xdr:row>
      <xdr:rowOff>148590</xdr:rowOff>
    </xdr:to>
    <xdr:cxnSp macro="">
      <xdr:nvCxnSpPr>
        <xdr:cNvPr id="144" name="直線コネクタ 143"/>
        <xdr:cNvCxnSpPr/>
      </xdr:nvCxnSpPr>
      <xdr:spPr>
        <a:xfrm>
          <a:off x="1447800" y="1021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6" name="テキスト ボックス 145"/>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8" name="テキスト ボックス 147"/>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4" name="楕円 153"/>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5"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6" name="楕円 155"/>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7" name="テキスト ボックス 156"/>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84244</xdr:rowOff>
    </xdr:from>
    <xdr:to>
      <xdr:col>15</xdr:col>
      <xdr:colOff>133350</xdr:colOff>
      <xdr:row>59</xdr:row>
      <xdr:rowOff>14394</xdr:rowOff>
    </xdr:to>
    <xdr:sp macro="" textlink="">
      <xdr:nvSpPr>
        <xdr:cNvPr id="158" name="楕円 157"/>
        <xdr:cNvSpPr/>
      </xdr:nvSpPr>
      <xdr:spPr>
        <a:xfrm>
          <a:off x="3175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24571</xdr:rowOff>
    </xdr:from>
    <xdr:ext cx="762000" cy="259045"/>
    <xdr:sp macro="" textlink="">
      <xdr:nvSpPr>
        <xdr:cNvPr id="159" name="テキスト ボックス 158"/>
        <xdr:cNvSpPr txBox="1"/>
      </xdr:nvSpPr>
      <xdr:spPr>
        <a:xfrm>
          <a:off x="2844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60" name="楕円 159"/>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61" name="テキスト ボックス 160"/>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62" name="楕円 161"/>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3" name="テキスト ボックス 162"/>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人件費削減に向けた取り組みに加え、町有施設の指定管理者制度による民間委託の実施や内部管理コストの削減を図った結果、平成２９年度においては類似団体平均を１７，７９６円下回ることができた。しかしながら、公営企業会計への繰出金が増額傾向にあること、定住化対策をより強化していくための補助金等が増額される見込みもあり、更なる節減を図る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118278</xdr:rowOff>
    </xdr:from>
    <xdr:to>
      <xdr:col>23</xdr:col>
      <xdr:colOff>133350</xdr:colOff>
      <xdr:row>81</xdr:row>
      <xdr:rowOff>140976</xdr:rowOff>
    </xdr:to>
    <xdr:cxnSp macro="">
      <xdr:nvCxnSpPr>
        <xdr:cNvPr id="198" name="直線コネクタ 197"/>
        <xdr:cNvCxnSpPr/>
      </xdr:nvCxnSpPr>
      <xdr:spPr>
        <a:xfrm>
          <a:off x="4114800" y="14005728"/>
          <a:ext cx="8382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88570</xdr:rowOff>
    </xdr:from>
    <xdr:to>
      <xdr:col>19</xdr:col>
      <xdr:colOff>133350</xdr:colOff>
      <xdr:row>81</xdr:row>
      <xdr:rowOff>118278</xdr:rowOff>
    </xdr:to>
    <xdr:cxnSp macro="">
      <xdr:nvCxnSpPr>
        <xdr:cNvPr id="201" name="直線コネクタ 200"/>
        <xdr:cNvCxnSpPr/>
      </xdr:nvCxnSpPr>
      <xdr:spPr>
        <a:xfrm>
          <a:off x="3225800" y="13976020"/>
          <a:ext cx="889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66977</xdr:rowOff>
    </xdr:from>
    <xdr:to>
      <xdr:col>15</xdr:col>
      <xdr:colOff>82550</xdr:colOff>
      <xdr:row>81</xdr:row>
      <xdr:rowOff>88570</xdr:rowOff>
    </xdr:to>
    <xdr:cxnSp macro="">
      <xdr:nvCxnSpPr>
        <xdr:cNvPr id="204" name="直線コネクタ 203"/>
        <xdr:cNvCxnSpPr/>
      </xdr:nvCxnSpPr>
      <xdr:spPr>
        <a:xfrm>
          <a:off x="2336800" y="13954427"/>
          <a:ext cx="889000" cy="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31928</xdr:rowOff>
    </xdr:from>
    <xdr:to>
      <xdr:col>11</xdr:col>
      <xdr:colOff>31750</xdr:colOff>
      <xdr:row>81</xdr:row>
      <xdr:rowOff>66977</xdr:rowOff>
    </xdr:to>
    <xdr:cxnSp macro="">
      <xdr:nvCxnSpPr>
        <xdr:cNvPr id="207" name="直線コネクタ 206"/>
        <xdr:cNvCxnSpPr/>
      </xdr:nvCxnSpPr>
      <xdr:spPr>
        <a:xfrm>
          <a:off x="1447800" y="13919378"/>
          <a:ext cx="889000" cy="3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137357</xdr:rowOff>
    </xdr:from>
    <xdr:ext cx="762000" cy="259045"/>
    <xdr:sp macro="" textlink="">
      <xdr:nvSpPr>
        <xdr:cNvPr id="209" name="テキスト ボックス 208"/>
        <xdr:cNvSpPr txBox="1"/>
      </xdr:nvSpPr>
      <xdr:spPr>
        <a:xfrm>
          <a:off x="1955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93324</xdr:rowOff>
    </xdr:from>
    <xdr:ext cx="762000" cy="259045"/>
    <xdr:sp macro="" textlink="">
      <xdr:nvSpPr>
        <xdr:cNvPr id="211" name="テキスト ボックス 210"/>
        <xdr:cNvSpPr txBox="1"/>
      </xdr:nvSpPr>
      <xdr:spPr>
        <a:xfrm>
          <a:off x="1066800" y="1398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90176</xdr:rowOff>
    </xdr:from>
    <xdr:to>
      <xdr:col>23</xdr:col>
      <xdr:colOff>184150</xdr:colOff>
      <xdr:row>82</xdr:row>
      <xdr:rowOff>20326</xdr:rowOff>
    </xdr:to>
    <xdr:sp macro="" textlink="">
      <xdr:nvSpPr>
        <xdr:cNvPr id="217" name="楕円 216"/>
        <xdr:cNvSpPr/>
      </xdr:nvSpPr>
      <xdr:spPr>
        <a:xfrm>
          <a:off x="4902200" y="13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106703</xdr:rowOff>
    </xdr:from>
    <xdr:ext cx="762000" cy="259045"/>
    <xdr:sp macro="" textlink="">
      <xdr:nvSpPr>
        <xdr:cNvPr id="218" name="人件費・物件費等の状況該当値テキスト"/>
        <xdr:cNvSpPr txBox="1"/>
      </xdr:nvSpPr>
      <xdr:spPr>
        <a:xfrm>
          <a:off x="5041900" y="1382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67478</xdr:rowOff>
    </xdr:from>
    <xdr:to>
      <xdr:col>19</xdr:col>
      <xdr:colOff>184150</xdr:colOff>
      <xdr:row>81</xdr:row>
      <xdr:rowOff>169078</xdr:rowOff>
    </xdr:to>
    <xdr:sp macro="" textlink="">
      <xdr:nvSpPr>
        <xdr:cNvPr id="219" name="楕円 218"/>
        <xdr:cNvSpPr/>
      </xdr:nvSpPr>
      <xdr:spPr>
        <a:xfrm>
          <a:off x="4064000" y="139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7805</xdr:rowOff>
    </xdr:from>
    <xdr:ext cx="736600" cy="259045"/>
    <xdr:sp macro="" textlink="">
      <xdr:nvSpPr>
        <xdr:cNvPr id="220" name="テキスト ボックス 219"/>
        <xdr:cNvSpPr txBox="1"/>
      </xdr:nvSpPr>
      <xdr:spPr>
        <a:xfrm>
          <a:off x="3733800" y="13723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37770</xdr:rowOff>
    </xdr:from>
    <xdr:to>
      <xdr:col>15</xdr:col>
      <xdr:colOff>133350</xdr:colOff>
      <xdr:row>81</xdr:row>
      <xdr:rowOff>139370</xdr:rowOff>
    </xdr:to>
    <xdr:sp macro="" textlink="">
      <xdr:nvSpPr>
        <xdr:cNvPr id="221" name="楕円 220"/>
        <xdr:cNvSpPr/>
      </xdr:nvSpPr>
      <xdr:spPr>
        <a:xfrm>
          <a:off x="3175000" y="139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149547</xdr:rowOff>
    </xdr:from>
    <xdr:ext cx="762000" cy="259045"/>
    <xdr:sp macro="" textlink="">
      <xdr:nvSpPr>
        <xdr:cNvPr id="222" name="テキスト ボックス 221"/>
        <xdr:cNvSpPr txBox="1"/>
      </xdr:nvSpPr>
      <xdr:spPr>
        <a:xfrm>
          <a:off x="2844800" y="136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16177</xdr:rowOff>
    </xdr:from>
    <xdr:to>
      <xdr:col>11</xdr:col>
      <xdr:colOff>82550</xdr:colOff>
      <xdr:row>81</xdr:row>
      <xdr:rowOff>117777</xdr:rowOff>
    </xdr:to>
    <xdr:sp macro="" textlink="">
      <xdr:nvSpPr>
        <xdr:cNvPr id="223" name="楕円 222"/>
        <xdr:cNvSpPr/>
      </xdr:nvSpPr>
      <xdr:spPr>
        <a:xfrm>
          <a:off x="2286000" y="139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127954</xdr:rowOff>
    </xdr:from>
    <xdr:ext cx="762000" cy="259045"/>
    <xdr:sp macro="" textlink="">
      <xdr:nvSpPr>
        <xdr:cNvPr id="224" name="テキスト ボックス 223"/>
        <xdr:cNvSpPr txBox="1"/>
      </xdr:nvSpPr>
      <xdr:spPr>
        <a:xfrm>
          <a:off x="1955800" y="13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152578</xdr:rowOff>
    </xdr:from>
    <xdr:to>
      <xdr:col>7</xdr:col>
      <xdr:colOff>31750</xdr:colOff>
      <xdr:row>81</xdr:row>
      <xdr:rowOff>82728</xdr:rowOff>
    </xdr:to>
    <xdr:sp macro="" textlink="">
      <xdr:nvSpPr>
        <xdr:cNvPr id="225" name="楕円 224"/>
        <xdr:cNvSpPr/>
      </xdr:nvSpPr>
      <xdr:spPr>
        <a:xfrm>
          <a:off x="1397000" y="138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92905</xdr:rowOff>
    </xdr:from>
    <xdr:ext cx="762000" cy="259045"/>
    <xdr:sp macro="" textlink="">
      <xdr:nvSpPr>
        <xdr:cNvPr id="226" name="テキスト ボックス 225"/>
        <xdr:cNvSpPr txBox="1"/>
      </xdr:nvSpPr>
      <xdr:spPr>
        <a:xfrm>
          <a:off x="1066800" y="1363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類似団体平均を０．９ポイント上回っているものの、県内団体中最下位に近く依然として低い水準で推移している。なお、数値については、前年度数値を引用している。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47978</xdr:rowOff>
    </xdr:to>
    <xdr:cxnSp macro="">
      <xdr:nvCxnSpPr>
        <xdr:cNvPr id="260" name="直線コネクタ 259"/>
        <xdr:cNvCxnSpPr/>
      </xdr:nvCxnSpPr>
      <xdr:spPr>
        <a:xfrm>
          <a:off x="16179800" y="1479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86</xdr:row>
      <xdr:rowOff>47978</xdr:rowOff>
    </xdr:to>
    <xdr:cxnSp macro="">
      <xdr:nvCxnSpPr>
        <xdr:cNvPr id="263" name="直線コネクタ 262"/>
        <xdr:cNvCxnSpPr/>
      </xdr:nvCxnSpPr>
      <xdr:spPr>
        <a:xfrm>
          <a:off x="15290800" y="1456478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84</xdr:row>
      <xdr:rowOff>162984</xdr:rowOff>
    </xdr:to>
    <xdr:cxnSp macro="">
      <xdr:nvCxnSpPr>
        <xdr:cNvPr id="266" name="直線コネクタ 265"/>
        <xdr:cNvCxnSpPr/>
      </xdr:nvCxnSpPr>
      <xdr:spPr>
        <a:xfrm>
          <a:off x="14401800" y="145513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84</xdr:row>
      <xdr:rowOff>149578</xdr:rowOff>
    </xdr:to>
    <xdr:cxnSp macro="">
      <xdr:nvCxnSpPr>
        <xdr:cNvPr id="269" name="直線コネクタ 268"/>
        <xdr:cNvCxnSpPr/>
      </xdr:nvCxnSpPr>
      <xdr:spPr>
        <a:xfrm>
          <a:off x="13512800" y="1453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3" name="テキスト ボックス 272"/>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9" name="楕円 278"/>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80"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1" name="楕円 280"/>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82" name="テキスト ボックス 281"/>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3" name="楕円 282"/>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4" name="テキスト ボックス 283"/>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5" name="楕円 284"/>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86" name="テキスト ボックス 285"/>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7" name="楕円 286"/>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8" name="テキスト ボックス 287"/>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おける人口千人当たり職員数は、類似団体平均を０．７１人下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平成２９年度における職員数は１５３名であり、目標とする削減が図られてきたといえる。しかし、分母となる人口が急激に減少していることにより職員の削減数が効果として現われにくい状況になっ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64008</xdr:rowOff>
    </xdr:from>
    <xdr:to>
      <xdr:col>81</xdr:col>
      <xdr:colOff>44450</xdr:colOff>
      <xdr:row>60</xdr:row>
      <xdr:rowOff>74464</xdr:rowOff>
    </xdr:to>
    <xdr:cxnSp macro="">
      <xdr:nvCxnSpPr>
        <xdr:cNvPr id="323" name="直線コネクタ 322"/>
        <xdr:cNvCxnSpPr/>
      </xdr:nvCxnSpPr>
      <xdr:spPr>
        <a:xfrm>
          <a:off x="16179800" y="10351008"/>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43095</xdr:rowOff>
    </xdr:from>
    <xdr:to>
      <xdr:col>77</xdr:col>
      <xdr:colOff>44450</xdr:colOff>
      <xdr:row>60</xdr:row>
      <xdr:rowOff>64008</xdr:rowOff>
    </xdr:to>
    <xdr:cxnSp macro="">
      <xdr:nvCxnSpPr>
        <xdr:cNvPr id="326" name="直線コネクタ 325"/>
        <xdr:cNvCxnSpPr/>
      </xdr:nvCxnSpPr>
      <xdr:spPr>
        <a:xfrm>
          <a:off x="15290800" y="1033009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35856</xdr:rowOff>
    </xdr:from>
    <xdr:to>
      <xdr:col>72</xdr:col>
      <xdr:colOff>203200</xdr:colOff>
      <xdr:row>60</xdr:row>
      <xdr:rowOff>43095</xdr:rowOff>
    </xdr:to>
    <xdr:cxnSp macro="">
      <xdr:nvCxnSpPr>
        <xdr:cNvPr id="329" name="直線コネクタ 328"/>
        <xdr:cNvCxnSpPr/>
      </xdr:nvCxnSpPr>
      <xdr:spPr>
        <a:xfrm>
          <a:off x="14401800" y="103228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35856</xdr:rowOff>
    </xdr:from>
    <xdr:to>
      <xdr:col>68</xdr:col>
      <xdr:colOff>152400</xdr:colOff>
      <xdr:row>60</xdr:row>
      <xdr:rowOff>36661</xdr:rowOff>
    </xdr:to>
    <xdr:cxnSp macro="">
      <xdr:nvCxnSpPr>
        <xdr:cNvPr id="332" name="直線コネクタ 331"/>
        <xdr:cNvCxnSpPr/>
      </xdr:nvCxnSpPr>
      <xdr:spPr>
        <a:xfrm flipV="1">
          <a:off x="13512800" y="1032285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3" name="フローチャート: 判断 332"/>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4" name="テキスト ボックス 333"/>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5" name="フローチャート: 判断 334"/>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6" name="テキスト ボックス 335"/>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23664</xdr:rowOff>
    </xdr:from>
    <xdr:to>
      <xdr:col>81</xdr:col>
      <xdr:colOff>95250</xdr:colOff>
      <xdr:row>60</xdr:row>
      <xdr:rowOff>125264</xdr:rowOff>
    </xdr:to>
    <xdr:sp macro="" textlink="">
      <xdr:nvSpPr>
        <xdr:cNvPr id="342" name="楕円 341"/>
        <xdr:cNvSpPr/>
      </xdr:nvSpPr>
      <xdr:spPr>
        <a:xfrm>
          <a:off x="16967200" y="103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40191</xdr:rowOff>
    </xdr:from>
    <xdr:ext cx="762000" cy="259045"/>
    <xdr:sp macro="" textlink="">
      <xdr:nvSpPr>
        <xdr:cNvPr id="343" name="定員管理の状況該当値テキスト"/>
        <xdr:cNvSpPr txBox="1"/>
      </xdr:nvSpPr>
      <xdr:spPr>
        <a:xfrm>
          <a:off x="17106900" y="1015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13208</xdr:rowOff>
    </xdr:from>
    <xdr:to>
      <xdr:col>77</xdr:col>
      <xdr:colOff>95250</xdr:colOff>
      <xdr:row>60</xdr:row>
      <xdr:rowOff>114808</xdr:rowOff>
    </xdr:to>
    <xdr:sp macro="" textlink="">
      <xdr:nvSpPr>
        <xdr:cNvPr id="344" name="楕円 343"/>
        <xdr:cNvSpPr/>
      </xdr:nvSpPr>
      <xdr:spPr>
        <a:xfrm>
          <a:off x="16129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124985</xdr:rowOff>
    </xdr:from>
    <xdr:ext cx="736600" cy="259045"/>
    <xdr:sp macro="" textlink="">
      <xdr:nvSpPr>
        <xdr:cNvPr id="345" name="テキスト ボックス 344"/>
        <xdr:cNvSpPr txBox="1"/>
      </xdr:nvSpPr>
      <xdr:spPr>
        <a:xfrm>
          <a:off x="15798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163745</xdr:rowOff>
    </xdr:from>
    <xdr:to>
      <xdr:col>73</xdr:col>
      <xdr:colOff>44450</xdr:colOff>
      <xdr:row>60</xdr:row>
      <xdr:rowOff>93895</xdr:rowOff>
    </xdr:to>
    <xdr:sp macro="" textlink="">
      <xdr:nvSpPr>
        <xdr:cNvPr id="346" name="楕円 345"/>
        <xdr:cNvSpPr/>
      </xdr:nvSpPr>
      <xdr:spPr>
        <a:xfrm>
          <a:off x="15240000" y="102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104072</xdr:rowOff>
    </xdr:from>
    <xdr:ext cx="762000" cy="259045"/>
    <xdr:sp macro="" textlink="">
      <xdr:nvSpPr>
        <xdr:cNvPr id="347" name="テキスト ボックス 346"/>
        <xdr:cNvSpPr txBox="1"/>
      </xdr:nvSpPr>
      <xdr:spPr>
        <a:xfrm>
          <a:off x="14909800" y="1004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156506</xdr:rowOff>
    </xdr:from>
    <xdr:to>
      <xdr:col>68</xdr:col>
      <xdr:colOff>203200</xdr:colOff>
      <xdr:row>60</xdr:row>
      <xdr:rowOff>86656</xdr:rowOff>
    </xdr:to>
    <xdr:sp macro="" textlink="">
      <xdr:nvSpPr>
        <xdr:cNvPr id="348" name="楕円 347"/>
        <xdr:cNvSpPr/>
      </xdr:nvSpPr>
      <xdr:spPr>
        <a:xfrm>
          <a:off x="14351000" y="10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71433</xdr:rowOff>
    </xdr:from>
    <xdr:ext cx="762000" cy="259045"/>
    <xdr:sp macro="" textlink="">
      <xdr:nvSpPr>
        <xdr:cNvPr id="349" name="テキスト ボックス 348"/>
        <xdr:cNvSpPr txBox="1"/>
      </xdr:nvSpPr>
      <xdr:spPr>
        <a:xfrm>
          <a:off x="14020800" y="1035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157311</xdr:rowOff>
    </xdr:from>
    <xdr:to>
      <xdr:col>64</xdr:col>
      <xdr:colOff>152400</xdr:colOff>
      <xdr:row>60</xdr:row>
      <xdr:rowOff>87461</xdr:rowOff>
    </xdr:to>
    <xdr:sp macro="" textlink="">
      <xdr:nvSpPr>
        <xdr:cNvPr id="350" name="楕円 349"/>
        <xdr:cNvSpPr/>
      </xdr:nvSpPr>
      <xdr:spPr>
        <a:xfrm>
          <a:off x="13462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72238</xdr:rowOff>
    </xdr:from>
    <xdr:ext cx="762000" cy="259045"/>
    <xdr:sp macro="" textlink="">
      <xdr:nvSpPr>
        <xdr:cNvPr id="351" name="テキスト ボックス 350"/>
        <xdr:cNvSpPr txBox="1"/>
      </xdr:nvSpPr>
      <xdr:spPr>
        <a:xfrm>
          <a:off x="13131800" y="1035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改善が図られた。平成９年度～平成２９年度で合わせて約４０億円の繰上償還を行ってきたことにより、将来的な公債費負担の軽減を図ることができ、結果として実質公債費比率算出の基礎となる元利償還金を低く抑えることにつながった。平成２９年度は類似団体平均を１．２ポイント下回ることとなった。今後も将来負担額を見据えた借入を行い、財政の健全化を図っ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150989</xdr:rowOff>
    </xdr:from>
    <xdr:to>
      <xdr:col>81</xdr:col>
      <xdr:colOff>44450</xdr:colOff>
      <xdr:row>39</xdr:row>
      <xdr:rowOff>164395</xdr:rowOff>
    </xdr:to>
    <xdr:cxnSp macro="">
      <xdr:nvCxnSpPr>
        <xdr:cNvPr id="386" name="直線コネクタ 385"/>
        <xdr:cNvCxnSpPr/>
      </xdr:nvCxnSpPr>
      <xdr:spPr>
        <a:xfrm flipV="1">
          <a:off x="16179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164395</xdr:rowOff>
    </xdr:from>
    <xdr:to>
      <xdr:col>77</xdr:col>
      <xdr:colOff>44450</xdr:colOff>
      <xdr:row>40</xdr:row>
      <xdr:rowOff>46567</xdr:rowOff>
    </xdr:to>
    <xdr:cxnSp macro="">
      <xdr:nvCxnSpPr>
        <xdr:cNvPr id="389" name="直線コネクタ 388"/>
        <xdr:cNvCxnSpPr/>
      </xdr:nvCxnSpPr>
      <xdr:spPr>
        <a:xfrm flipV="1">
          <a:off x="15290800" y="68509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127000</xdr:rowOff>
    </xdr:to>
    <xdr:cxnSp macro="">
      <xdr:nvCxnSpPr>
        <xdr:cNvPr id="392" name="直線コネクタ 391"/>
        <xdr:cNvCxnSpPr/>
      </xdr:nvCxnSpPr>
      <xdr:spPr>
        <a:xfrm flipV="1">
          <a:off x="14401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153811</xdr:rowOff>
    </xdr:to>
    <xdr:cxnSp macro="">
      <xdr:nvCxnSpPr>
        <xdr:cNvPr id="395" name="直線コネクタ 394"/>
        <xdr:cNvCxnSpPr/>
      </xdr:nvCxnSpPr>
      <xdr:spPr>
        <a:xfrm flipV="1">
          <a:off x="13512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6" name="フローチャート: 判断 395"/>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7355</xdr:rowOff>
    </xdr:from>
    <xdr:ext cx="762000" cy="259045"/>
    <xdr:sp macro="" textlink="">
      <xdr:nvSpPr>
        <xdr:cNvPr id="397" name="テキスト ボックス 396"/>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8" name="フローチャート: 判断 397"/>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9" name="テキスト ボックス 398"/>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100189</xdr:rowOff>
    </xdr:from>
    <xdr:to>
      <xdr:col>81</xdr:col>
      <xdr:colOff>95250</xdr:colOff>
      <xdr:row>40</xdr:row>
      <xdr:rowOff>30339</xdr:rowOff>
    </xdr:to>
    <xdr:sp macro="" textlink="">
      <xdr:nvSpPr>
        <xdr:cNvPr id="405" name="楕円 404"/>
        <xdr:cNvSpPr/>
      </xdr:nvSpPr>
      <xdr:spPr>
        <a:xfrm>
          <a:off x="16967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116716</xdr:rowOff>
    </xdr:from>
    <xdr:ext cx="762000" cy="259045"/>
    <xdr:sp macro="" textlink="">
      <xdr:nvSpPr>
        <xdr:cNvPr id="406" name="公債費負担の状況該当値テキスト"/>
        <xdr:cNvSpPr txBox="1"/>
      </xdr:nvSpPr>
      <xdr:spPr>
        <a:xfrm>
          <a:off x="17106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113595</xdr:rowOff>
    </xdr:from>
    <xdr:to>
      <xdr:col>77</xdr:col>
      <xdr:colOff>95250</xdr:colOff>
      <xdr:row>40</xdr:row>
      <xdr:rowOff>43745</xdr:rowOff>
    </xdr:to>
    <xdr:sp macro="" textlink="">
      <xdr:nvSpPr>
        <xdr:cNvPr id="407" name="楕円 406"/>
        <xdr:cNvSpPr/>
      </xdr:nvSpPr>
      <xdr:spPr>
        <a:xfrm>
          <a:off x="16129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408" name="テキスト ボックス 407"/>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9" name="楕円 408"/>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0" name="テキスト ボックス 409"/>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1" name="楕円 410"/>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2" name="テキスト ボックス 411"/>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103011</xdr:rowOff>
    </xdr:from>
    <xdr:to>
      <xdr:col>64</xdr:col>
      <xdr:colOff>152400</xdr:colOff>
      <xdr:row>41</xdr:row>
      <xdr:rowOff>33161</xdr:rowOff>
    </xdr:to>
    <xdr:sp macro="" textlink="">
      <xdr:nvSpPr>
        <xdr:cNvPr id="413" name="楕円 412"/>
        <xdr:cNvSpPr/>
      </xdr:nvSpPr>
      <xdr:spPr>
        <a:xfrm>
          <a:off x="13462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43338</xdr:rowOff>
    </xdr:from>
    <xdr:ext cx="762000" cy="259045"/>
    <xdr:sp macro="" textlink="">
      <xdr:nvSpPr>
        <xdr:cNvPr id="414" name="テキスト ボックス 413"/>
        <xdr:cNvSpPr txBox="1"/>
      </xdr:nvSpPr>
      <xdr:spPr>
        <a:xfrm>
          <a:off x="13131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５．３ポイント減少し、類似団体平均を１２．０ポイント上回っている。この要因として、将来負担すべき地方債の現在高の繰上償還に取り組んでいるものの、老朽化により更新時期を迎えた公共施設へ対応するため、地方債を増発せざるを得ないこと、加えて、下水道会計での起債残高の増嵩が将来負担比率を押し上げる要因になっていると分析してい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140310</xdr:rowOff>
    </xdr:from>
    <xdr:to>
      <xdr:col>81</xdr:col>
      <xdr:colOff>44450</xdr:colOff>
      <xdr:row>17</xdr:row>
      <xdr:rowOff>20015</xdr:rowOff>
    </xdr:to>
    <xdr:cxnSp macro="">
      <xdr:nvCxnSpPr>
        <xdr:cNvPr id="446" name="直線コネクタ 445"/>
        <xdr:cNvCxnSpPr/>
      </xdr:nvCxnSpPr>
      <xdr:spPr>
        <a:xfrm flipV="1">
          <a:off x="16179800" y="2883510"/>
          <a:ext cx="8382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89154</xdr:rowOff>
    </xdr:from>
    <xdr:to>
      <xdr:col>77</xdr:col>
      <xdr:colOff>44450</xdr:colOff>
      <xdr:row>17</xdr:row>
      <xdr:rowOff>20015</xdr:rowOff>
    </xdr:to>
    <xdr:cxnSp macro="">
      <xdr:nvCxnSpPr>
        <xdr:cNvPr id="449" name="直線コネクタ 448"/>
        <xdr:cNvCxnSpPr/>
      </xdr:nvCxnSpPr>
      <xdr:spPr>
        <a:xfrm>
          <a:off x="15290800" y="2832354"/>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89154</xdr:rowOff>
    </xdr:from>
    <xdr:to>
      <xdr:col>72</xdr:col>
      <xdr:colOff>203200</xdr:colOff>
      <xdr:row>17</xdr:row>
      <xdr:rowOff>26772</xdr:rowOff>
    </xdr:to>
    <xdr:cxnSp macro="">
      <xdr:nvCxnSpPr>
        <xdr:cNvPr id="452" name="直線コネクタ 451"/>
        <xdr:cNvCxnSpPr/>
      </xdr:nvCxnSpPr>
      <xdr:spPr>
        <a:xfrm flipV="1">
          <a:off x="14401800" y="2832354"/>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17</xdr:row>
      <xdr:rowOff>26772</xdr:rowOff>
    </xdr:to>
    <xdr:cxnSp macro="">
      <xdr:nvCxnSpPr>
        <xdr:cNvPr id="455" name="直線コネクタ 454"/>
        <xdr:cNvCxnSpPr/>
      </xdr:nvCxnSpPr>
      <xdr:spPr>
        <a:xfrm>
          <a:off x="13512800" y="2909570"/>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127152</xdr:rowOff>
    </xdr:from>
    <xdr:to>
      <xdr:col>68</xdr:col>
      <xdr:colOff>203200</xdr:colOff>
      <xdr:row>17</xdr:row>
      <xdr:rowOff>57302</xdr:rowOff>
    </xdr:to>
    <xdr:sp macro="" textlink="">
      <xdr:nvSpPr>
        <xdr:cNvPr id="456" name="フローチャート: 判断 455"/>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7" name="テキスト ボックス 456"/>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58" name="フローチャート: 判断 45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99026</xdr:rowOff>
    </xdr:from>
    <xdr:ext cx="762000" cy="259045"/>
    <xdr:sp macro="" textlink="">
      <xdr:nvSpPr>
        <xdr:cNvPr id="459" name="テキスト ボックス 458"/>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89510</xdr:rowOff>
    </xdr:from>
    <xdr:to>
      <xdr:col>81</xdr:col>
      <xdr:colOff>95250</xdr:colOff>
      <xdr:row>17</xdr:row>
      <xdr:rowOff>19660</xdr:rowOff>
    </xdr:to>
    <xdr:sp macro="" textlink="">
      <xdr:nvSpPr>
        <xdr:cNvPr id="465" name="楕円 464"/>
        <xdr:cNvSpPr/>
      </xdr:nvSpPr>
      <xdr:spPr>
        <a:xfrm>
          <a:off x="16967200" y="28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61587</xdr:rowOff>
    </xdr:from>
    <xdr:ext cx="762000" cy="259045"/>
    <xdr:sp macro="" textlink="">
      <xdr:nvSpPr>
        <xdr:cNvPr id="466" name="将来負担の状況該当値テキスト"/>
        <xdr:cNvSpPr txBox="1"/>
      </xdr:nvSpPr>
      <xdr:spPr>
        <a:xfrm>
          <a:off x="17106900" y="280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140665</xdr:rowOff>
    </xdr:from>
    <xdr:to>
      <xdr:col>77</xdr:col>
      <xdr:colOff>95250</xdr:colOff>
      <xdr:row>17</xdr:row>
      <xdr:rowOff>70815</xdr:rowOff>
    </xdr:to>
    <xdr:sp macro="" textlink="">
      <xdr:nvSpPr>
        <xdr:cNvPr id="467" name="楕円 466"/>
        <xdr:cNvSpPr/>
      </xdr:nvSpPr>
      <xdr:spPr>
        <a:xfrm>
          <a:off x="16129000" y="28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55592</xdr:rowOff>
    </xdr:from>
    <xdr:ext cx="736600" cy="259045"/>
    <xdr:sp macro="" textlink="">
      <xdr:nvSpPr>
        <xdr:cNvPr id="468" name="テキスト ボックス 467"/>
        <xdr:cNvSpPr txBox="1"/>
      </xdr:nvSpPr>
      <xdr:spPr>
        <a:xfrm>
          <a:off x="15798800" y="297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38354</xdr:rowOff>
    </xdr:from>
    <xdr:to>
      <xdr:col>73</xdr:col>
      <xdr:colOff>44450</xdr:colOff>
      <xdr:row>16</xdr:row>
      <xdr:rowOff>139954</xdr:rowOff>
    </xdr:to>
    <xdr:sp macro="" textlink="">
      <xdr:nvSpPr>
        <xdr:cNvPr id="469" name="楕円 468"/>
        <xdr:cNvSpPr/>
      </xdr:nvSpPr>
      <xdr:spPr>
        <a:xfrm>
          <a:off x="152400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124731</xdr:rowOff>
    </xdr:from>
    <xdr:ext cx="762000" cy="259045"/>
    <xdr:sp macro="" textlink="">
      <xdr:nvSpPr>
        <xdr:cNvPr id="470" name="テキスト ボックス 469"/>
        <xdr:cNvSpPr txBox="1"/>
      </xdr:nvSpPr>
      <xdr:spPr>
        <a:xfrm>
          <a:off x="14909800" y="28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147422</xdr:rowOff>
    </xdr:from>
    <xdr:to>
      <xdr:col>68</xdr:col>
      <xdr:colOff>203200</xdr:colOff>
      <xdr:row>17</xdr:row>
      <xdr:rowOff>77572</xdr:rowOff>
    </xdr:to>
    <xdr:sp macro="" textlink="">
      <xdr:nvSpPr>
        <xdr:cNvPr id="471" name="楕円 470"/>
        <xdr:cNvSpPr/>
      </xdr:nvSpPr>
      <xdr:spPr>
        <a:xfrm>
          <a:off x="14351000" y="28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62349</xdr:rowOff>
    </xdr:from>
    <xdr:ext cx="762000" cy="259045"/>
    <xdr:sp macro="" textlink="">
      <xdr:nvSpPr>
        <xdr:cNvPr id="472" name="テキスト ボックス 471"/>
        <xdr:cNvSpPr txBox="1"/>
      </xdr:nvSpPr>
      <xdr:spPr>
        <a:xfrm>
          <a:off x="14020800" y="29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73" name="楕円 472"/>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55897</xdr:rowOff>
    </xdr:from>
    <xdr:ext cx="762000" cy="259045"/>
    <xdr:sp macro="" textlink="">
      <xdr:nvSpPr>
        <xdr:cNvPr id="474" name="テキスト ボックス 473"/>
        <xdr:cNvSpPr txBox="1"/>
      </xdr:nvSpPr>
      <xdr:spPr>
        <a:xfrm>
          <a:off x="13131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14,146
14,088
208.39
8,800,189
8,299,621
434,942
4,827,481
8,136,129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に策定した「遊佐町まちづくり再編プラン」に基づき、職員数を以後１０年間で４０名以上削減するという目標に従い、これまでに目標値を超える削減が達成された。平成２９年度においては、類似団体に比べ０．１ポイント低い数値を示しており、現在のところは良好であるが、今後は大幅な人員削減が見込めないことから、現状数値を維持できるよう行財政改革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58420</xdr:rowOff>
    </xdr:to>
    <xdr:cxnSp macro="">
      <xdr:nvCxnSpPr>
        <xdr:cNvPr id="66" name="直線コネクタ 65"/>
        <xdr:cNvCxnSpPr/>
      </xdr:nvCxnSpPr>
      <xdr:spPr>
        <a:xfrm>
          <a:off x="3987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20320</xdr:rowOff>
    </xdr:to>
    <xdr:cxnSp macro="">
      <xdr:nvCxnSpPr>
        <xdr:cNvPr id="69" name="直線コネクタ 68"/>
        <xdr:cNvCxnSpPr/>
      </xdr:nvCxnSpPr>
      <xdr:spPr>
        <a:xfrm>
          <a:off x="3098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27940</xdr:rowOff>
    </xdr:to>
    <xdr:cxnSp macro="">
      <xdr:nvCxnSpPr>
        <xdr:cNvPr id="72" name="直線コネクタ 71"/>
        <xdr:cNvCxnSpPr/>
      </xdr:nvCxnSpPr>
      <xdr:spPr>
        <a:xfrm flipV="1">
          <a:off x="2209800" y="616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27940</xdr:rowOff>
    </xdr:to>
    <xdr:cxnSp macro="">
      <xdr:nvCxnSpPr>
        <xdr:cNvPr id="75" name="直線コネクタ 74"/>
        <xdr:cNvCxnSpPr/>
      </xdr:nvCxnSpPr>
      <xdr:spPr>
        <a:xfrm>
          <a:off x="1320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類似団体平均を２．４ポイント下回っている。引き続き少子化対策と併せて定住化対策等を強力に推進していく予定であり、それらにかかる補助制度の創設に伴い、委託料等が増加することにより、数値は上昇していくものと想定されることから、経常経費の見直し・節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14</xdr:row>
      <xdr:rowOff>94343</xdr:rowOff>
    </xdr:to>
    <xdr:cxnSp macro="">
      <xdr:nvCxnSpPr>
        <xdr:cNvPr id="129" name="直線コネクタ 128"/>
        <xdr:cNvCxnSpPr/>
      </xdr:nvCxnSpPr>
      <xdr:spPr>
        <a:xfrm flipV="1">
          <a:off x="15671800" y="248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94343</xdr:rowOff>
    </xdr:to>
    <xdr:cxnSp macro="">
      <xdr:nvCxnSpPr>
        <xdr:cNvPr id="132" name="直線コネクタ 131"/>
        <xdr:cNvCxnSpPr/>
      </xdr:nvCxnSpPr>
      <xdr:spPr>
        <a:xfrm>
          <a:off x="14782800" y="240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29029</xdr:rowOff>
    </xdr:to>
    <xdr:cxnSp macro="">
      <xdr:nvCxnSpPr>
        <xdr:cNvPr id="135" name="直線コネクタ 134"/>
        <xdr:cNvCxnSpPr/>
      </xdr:nvCxnSpPr>
      <xdr:spPr>
        <a:xfrm flipV="1">
          <a:off x="13893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127000</xdr:rowOff>
    </xdr:to>
    <xdr:cxnSp macro="">
      <xdr:nvCxnSpPr>
        <xdr:cNvPr id="138" name="直線コネクタ 137"/>
        <xdr:cNvCxnSpPr/>
      </xdr:nvCxnSpPr>
      <xdr:spPr>
        <a:xfrm flipV="1">
          <a:off x="13004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42" name="テキスト ボックス 141"/>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8" name="楕円 147"/>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49184</xdr:rowOff>
    </xdr:from>
    <xdr:ext cx="762000" cy="259045"/>
    <xdr:sp macro="" textlink="">
      <xdr:nvSpPr>
        <xdr:cNvPr id="149" name="物件費該当値テキスト"/>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53" name="テキスト ボックス 152"/>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おいては５．１ポイントと、類似団体平均を０．４ポイント下回っている。今後は、障がい福祉対策経費や少子化対策としての子育て支援対策等の推進により増加していくものと想定されることから、これらの施策に要する経費の財源の確保に努め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118835</xdr:rowOff>
    </xdr:to>
    <xdr:cxnSp macro="">
      <xdr:nvCxnSpPr>
        <xdr:cNvPr id="192" name="直線コネクタ 191"/>
        <xdr:cNvCxnSpPr/>
      </xdr:nvCxnSpPr>
      <xdr:spPr>
        <a:xfrm flipV="1">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118835</xdr:rowOff>
    </xdr:to>
    <xdr:cxnSp macro="">
      <xdr:nvCxnSpPr>
        <xdr:cNvPr id="195" name="直線コネクタ 194"/>
        <xdr:cNvCxnSpPr/>
      </xdr:nvCxnSpPr>
      <xdr:spPr>
        <a:xfrm>
          <a:off x="3098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118835</xdr:rowOff>
    </xdr:to>
    <xdr:cxnSp macro="">
      <xdr:nvCxnSpPr>
        <xdr:cNvPr id="198" name="直線コネクタ 197"/>
        <xdr:cNvCxnSpPr/>
      </xdr:nvCxnSpPr>
      <xdr:spPr>
        <a:xfrm>
          <a:off x="2209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201" name="直線コネクタ 200"/>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5" name="テキスト ボックス 20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1" name="楕円 210"/>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2"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類似団体平均を５．８ポイント上回り、類似団体内では下位の数値を示している。今後は特別会計の中でも特に国民健康保険特別会計と公共下水道事業特別会計への繰出金増額が避けられず、数値は上昇していくものと想定されることから、経常経費の節減とあわせて、国保税の適正化に向けた検討、下水道接続率の向上と料金の見直しを図り、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57</xdr:row>
      <xdr:rowOff>168910</xdr:rowOff>
    </xdr:to>
    <xdr:cxnSp macro="">
      <xdr:nvCxnSpPr>
        <xdr:cNvPr id="253" name="直線コネクタ 252"/>
        <xdr:cNvCxnSpPr/>
      </xdr:nvCxnSpPr>
      <xdr:spPr>
        <a:xfrm flipV="1">
          <a:off x="15671800" y="9933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57</xdr:row>
      <xdr:rowOff>168910</xdr:rowOff>
    </xdr:to>
    <xdr:cxnSp macro="">
      <xdr:nvCxnSpPr>
        <xdr:cNvPr id="256" name="直線コネクタ 255"/>
        <xdr:cNvCxnSpPr/>
      </xdr:nvCxnSpPr>
      <xdr:spPr>
        <a:xfrm>
          <a:off x="14782800" y="947674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46990</xdr:rowOff>
    </xdr:to>
    <xdr:cxnSp macro="">
      <xdr:nvCxnSpPr>
        <xdr:cNvPr id="259" name="直線コネクタ 258"/>
        <xdr:cNvCxnSpPr/>
      </xdr:nvCxnSpPr>
      <xdr:spPr>
        <a:xfrm>
          <a:off x="13893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46990</xdr:rowOff>
    </xdr:to>
    <xdr:cxnSp macro="">
      <xdr:nvCxnSpPr>
        <xdr:cNvPr id="262" name="直線コネクタ 261"/>
        <xdr:cNvCxnSpPr/>
      </xdr:nvCxnSpPr>
      <xdr:spPr>
        <a:xfrm>
          <a:off x="13004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3" name="フローチャート: 判断 262"/>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64" name="テキスト ボックス 263"/>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5" name="フローチャート: 判断 264"/>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66" name="テキスト ボックス 265"/>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2" name="楕円 271"/>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3"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4" name="楕円 273"/>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5" name="テキスト ボックス 274"/>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6" name="楕円 275"/>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82567</xdr:rowOff>
    </xdr:from>
    <xdr:ext cx="762000" cy="259045"/>
    <xdr:sp macro="" textlink="">
      <xdr:nvSpPr>
        <xdr:cNvPr id="277" name="テキスト ボックス 276"/>
        <xdr:cNvSpPr txBox="1"/>
      </xdr:nvSpPr>
      <xdr:spPr>
        <a:xfrm>
          <a:off x="14401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8" name="楕円 277"/>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79" name="テキスト ボックス 278"/>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80" name="楕円 279"/>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52087</xdr:rowOff>
    </xdr:from>
    <xdr:ext cx="762000" cy="259045"/>
    <xdr:sp macro="" textlink="">
      <xdr:nvSpPr>
        <xdr:cNvPr id="281" name="テキスト ボックス 280"/>
        <xdr:cNvSpPr txBox="1"/>
      </xdr:nvSpPr>
      <xdr:spPr>
        <a:xfrm>
          <a:off x="12623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類似団体平均を５．４ポイント下回っており、類似団体内では良好な数値を示している。しかし、今後は重点施策である定住促進や子育て支援に係る経費が大きなウエイトを占めてくると考えられ、数値は上昇していくものと想定されることから、法人等各種団体等への補助につい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年度に策定した「遊佐町補助金等の交付に関する見直し指針」により適正に対処していく。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158024</xdr:rowOff>
    </xdr:from>
    <xdr:to>
      <xdr:col>82</xdr:col>
      <xdr:colOff>107950</xdr:colOff>
      <xdr:row>36</xdr:row>
      <xdr:rowOff>25763</xdr:rowOff>
    </xdr:to>
    <xdr:cxnSp macro="">
      <xdr:nvCxnSpPr>
        <xdr:cNvPr id="315" name="直線コネクタ 314"/>
        <xdr:cNvCxnSpPr/>
      </xdr:nvCxnSpPr>
      <xdr:spPr>
        <a:xfrm flipV="1">
          <a:off x="15671800" y="61587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171087</xdr:rowOff>
    </xdr:from>
    <xdr:to>
      <xdr:col>78</xdr:col>
      <xdr:colOff>69850</xdr:colOff>
      <xdr:row>36</xdr:row>
      <xdr:rowOff>25763</xdr:rowOff>
    </xdr:to>
    <xdr:cxnSp macro="">
      <xdr:nvCxnSpPr>
        <xdr:cNvPr id="318" name="直線コネクタ 317"/>
        <xdr:cNvCxnSpPr/>
      </xdr:nvCxnSpPr>
      <xdr:spPr>
        <a:xfrm>
          <a:off x="14782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171087</xdr:rowOff>
    </xdr:from>
    <xdr:to>
      <xdr:col>73</xdr:col>
      <xdr:colOff>180975</xdr:colOff>
      <xdr:row>36</xdr:row>
      <xdr:rowOff>64951</xdr:rowOff>
    </xdr:to>
    <xdr:cxnSp macro="">
      <xdr:nvCxnSpPr>
        <xdr:cNvPr id="321" name="直線コネクタ 320"/>
        <xdr:cNvCxnSpPr/>
      </xdr:nvCxnSpPr>
      <xdr:spPr>
        <a:xfrm flipV="1">
          <a:off x="13893800" y="6171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32294</xdr:rowOff>
    </xdr:from>
    <xdr:to>
      <xdr:col>69</xdr:col>
      <xdr:colOff>92075</xdr:colOff>
      <xdr:row>36</xdr:row>
      <xdr:rowOff>64951</xdr:rowOff>
    </xdr:to>
    <xdr:cxnSp macro="">
      <xdr:nvCxnSpPr>
        <xdr:cNvPr id="324" name="直線コネクタ 323"/>
        <xdr:cNvCxnSpPr/>
      </xdr:nvCxnSpPr>
      <xdr:spPr>
        <a:xfrm>
          <a:off x="13004800" y="6204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71301</xdr:rowOff>
    </xdr:from>
    <xdr:to>
      <xdr:col>69</xdr:col>
      <xdr:colOff>142875</xdr:colOff>
      <xdr:row>38</xdr:row>
      <xdr:rowOff>1451</xdr:rowOff>
    </xdr:to>
    <xdr:sp macro="" textlink="">
      <xdr:nvSpPr>
        <xdr:cNvPr id="325" name="フローチャート: 判断 324"/>
        <xdr:cNvSpPr/>
      </xdr:nvSpPr>
      <xdr:spPr>
        <a:xfrm>
          <a:off x="13843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157678</xdr:rowOff>
    </xdr:from>
    <xdr:ext cx="762000" cy="259045"/>
    <xdr:sp macro="" textlink="">
      <xdr:nvSpPr>
        <xdr:cNvPr id="326" name="テキスト ボックス 325"/>
        <xdr:cNvSpPr txBox="1"/>
      </xdr:nvSpPr>
      <xdr:spPr>
        <a:xfrm>
          <a:off x="13512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71301</xdr:rowOff>
    </xdr:from>
    <xdr:to>
      <xdr:col>65</xdr:col>
      <xdr:colOff>53975</xdr:colOff>
      <xdr:row>38</xdr:row>
      <xdr:rowOff>1451</xdr:rowOff>
    </xdr:to>
    <xdr:sp macro="" textlink="">
      <xdr:nvSpPr>
        <xdr:cNvPr id="327" name="フローチャート: 判断 326"/>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157678</xdr:rowOff>
    </xdr:from>
    <xdr:ext cx="762000" cy="259045"/>
    <xdr:sp macro="" textlink="">
      <xdr:nvSpPr>
        <xdr:cNvPr id="328" name="テキスト ボックス 327"/>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107224</xdr:rowOff>
    </xdr:from>
    <xdr:to>
      <xdr:col>82</xdr:col>
      <xdr:colOff>158750</xdr:colOff>
      <xdr:row>36</xdr:row>
      <xdr:rowOff>37374</xdr:rowOff>
    </xdr:to>
    <xdr:sp macro="" textlink="">
      <xdr:nvSpPr>
        <xdr:cNvPr id="334" name="楕円 333"/>
        <xdr:cNvSpPr/>
      </xdr:nvSpPr>
      <xdr:spPr>
        <a:xfrm>
          <a:off x="164592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123751</xdr:rowOff>
    </xdr:from>
    <xdr:ext cx="762000" cy="259045"/>
    <xdr:sp macro="" textlink="">
      <xdr:nvSpPr>
        <xdr:cNvPr id="335" name="補助費等該当値テキスト"/>
        <xdr:cNvSpPr txBox="1"/>
      </xdr:nvSpPr>
      <xdr:spPr>
        <a:xfrm>
          <a:off x="16598900" y="59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146413</xdr:rowOff>
    </xdr:from>
    <xdr:to>
      <xdr:col>78</xdr:col>
      <xdr:colOff>120650</xdr:colOff>
      <xdr:row>36</xdr:row>
      <xdr:rowOff>76563</xdr:rowOff>
    </xdr:to>
    <xdr:sp macro="" textlink="">
      <xdr:nvSpPr>
        <xdr:cNvPr id="336" name="楕円 335"/>
        <xdr:cNvSpPr/>
      </xdr:nvSpPr>
      <xdr:spPr>
        <a:xfrm>
          <a:off x="15621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86740</xdr:rowOff>
    </xdr:from>
    <xdr:ext cx="736600" cy="259045"/>
    <xdr:sp macro="" textlink="">
      <xdr:nvSpPr>
        <xdr:cNvPr id="337" name="テキスト ボックス 336"/>
        <xdr:cNvSpPr txBox="1"/>
      </xdr:nvSpPr>
      <xdr:spPr>
        <a:xfrm>
          <a:off x="15290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120287</xdr:rowOff>
    </xdr:from>
    <xdr:to>
      <xdr:col>74</xdr:col>
      <xdr:colOff>31750</xdr:colOff>
      <xdr:row>36</xdr:row>
      <xdr:rowOff>50437</xdr:rowOff>
    </xdr:to>
    <xdr:sp macro="" textlink="">
      <xdr:nvSpPr>
        <xdr:cNvPr id="338" name="楕円 337"/>
        <xdr:cNvSpPr/>
      </xdr:nvSpPr>
      <xdr:spPr>
        <a:xfrm>
          <a:off x="14732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39" name="テキスト ボックス 338"/>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14151</xdr:rowOff>
    </xdr:from>
    <xdr:to>
      <xdr:col>69</xdr:col>
      <xdr:colOff>142875</xdr:colOff>
      <xdr:row>36</xdr:row>
      <xdr:rowOff>115751</xdr:rowOff>
    </xdr:to>
    <xdr:sp macro="" textlink="">
      <xdr:nvSpPr>
        <xdr:cNvPr id="340" name="楕円 339"/>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125928</xdr:rowOff>
    </xdr:from>
    <xdr:ext cx="762000" cy="259045"/>
    <xdr:sp macro="" textlink="">
      <xdr:nvSpPr>
        <xdr:cNvPr id="341" name="テキスト ボックス 340"/>
        <xdr:cNvSpPr txBox="1"/>
      </xdr:nvSpPr>
      <xdr:spPr>
        <a:xfrm>
          <a:off x="13512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42" name="楕円 341"/>
        <xdr:cNvSpPr/>
      </xdr:nvSpPr>
      <xdr:spPr>
        <a:xfrm>
          <a:off x="12954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93271</xdr:rowOff>
    </xdr:from>
    <xdr:ext cx="762000" cy="259045"/>
    <xdr:sp macro="" textlink="">
      <xdr:nvSpPr>
        <xdr:cNvPr id="343" name="テキスト ボックス 342"/>
        <xdr:cNvSpPr txBox="1"/>
      </xdr:nvSpPr>
      <xdr:spPr>
        <a:xfrm>
          <a:off x="12623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おいては類似団体平均を１．４ポイント下回った。これは、地方債の繰上償還を重点的に実施してきた結果、繰上償還に伴う公債費としての元金が増大してきた一方で、後年度の公債費負担の平準化が図られてきたものと分析している。また、前年度比１．４ポイント増となったが、平成２９年度より借入額の大きい２５年度債（過疎債）の元金償還が始まったことが要因である。今後とも可能な限り繰り上げ償還に取り組んでいく。</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46989</xdr:rowOff>
    </xdr:to>
    <xdr:cxnSp macro="">
      <xdr:nvCxnSpPr>
        <xdr:cNvPr id="373" name="直線コネクタ 372"/>
        <xdr:cNvCxnSpPr/>
      </xdr:nvCxnSpPr>
      <xdr:spPr>
        <a:xfrm>
          <a:off x="3987800" y="1318463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24130</xdr:rowOff>
    </xdr:to>
    <xdr:cxnSp macro="">
      <xdr:nvCxnSpPr>
        <xdr:cNvPr id="376" name="直線コネクタ 375"/>
        <xdr:cNvCxnSpPr/>
      </xdr:nvCxnSpPr>
      <xdr:spPr>
        <a:xfrm flipV="1">
          <a:off x="3098800" y="13184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69850</xdr:rowOff>
    </xdr:to>
    <xdr:cxnSp macro="">
      <xdr:nvCxnSpPr>
        <xdr:cNvPr id="379" name="直線コネクタ 378"/>
        <xdr:cNvCxnSpPr/>
      </xdr:nvCxnSpPr>
      <xdr:spPr>
        <a:xfrm flipV="1">
          <a:off x="2209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69850</xdr:rowOff>
    </xdr:to>
    <xdr:cxnSp macro="">
      <xdr:nvCxnSpPr>
        <xdr:cNvPr id="382" name="直線コネクタ 381"/>
        <xdr:cNvCxnSpPr/>
      </xdr:nvCxnSpPr>
      <xdr:spPr>
        <a:xfrm>
          <a:off x="1320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83" name="フローチャート: 判断 382"/>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4" name="テキスト ボックス 383"/>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5" name="フローチャート: 判断 38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6" name="テキスト ボックス 38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2" name="楕円 39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94" name="楕円 393"/>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95" name="テキスト ボックス 394"/>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7" name="テキスト ボックス 396"/>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8" name="楕円 39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9" name="テキスト ボックス 39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0" name="楕円 39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1" name="テキスト ボックス 40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これまで類似団体に比較してかなり低い数値で推移してきたが、昨年は７．７ポイント上昇した。平成２９年度においては前年比で０．４ポイント改善し、類似団体平均を２．５ポイント下回っている。引き続き経常収支比率の改善に向け、歳入の確保、経費の節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3556</xdr:rowOff>
    </xdr:to>
    <xdr:cxnSp macro="">
      <xdr:nvCxnSpPr>
        <xdr:cNvPr id="432" name="直線コネクタ 431"/>
        <xdr:cNvCxnSpPr/>
      </xdr:nvCxnSpPr>
      <xdr:spPr>
        <a:xfrm flipV="1">
          <a:off x="15671800" y="13015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165862</xdr:rowOff>
    </xdr:from>
    <xdr:to>
      <xdr:col>78</xdr:col>
      <xdr:colOff>69850</xdr:colOff>
      <xdr:row>76</xdr:row>
      <xdr:rowOff>3556</xdr:rowOff>
    </xdr:to>
    <xdr:cxnSp macro="">
      <xdr:nvCxnSpPr>
        <xdr:cNvPr id="435" name="直線コネクタ 434"/>
        <xdr:cNvCxnSpPr/>
      </xdr:nvCxnSpPr>
      <xdr:spPr>
        <a:xfrm>
          <a:off x="14782800" y="1268171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165862</xdr:rowOff>
    </xdr:from>
    <xdr:to>
      <xdr:col>73</xdr:col>
      <xdr:colOff>180975</xdr:colOff>
      <xdr:row>74</xdr:row>
      <xdr:rowOff>53848</xdr:rowOff>
    </xdr:to>
    <xdr:cxnSp macro="">
      <xdr:nvCxnSpPr>
        <xdr:cNvPr id="438" name="直線コネクタ 437"/>
        <xdr:cNvCxnSpPr/>
      </xdr:nvCxnSpPr>
      <xdr:spPr>
        <a:xfrm flipV="1">
          <a:off x="13893800" y="126817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74</xdr:row>
      <xdr:rowOff>53848</xdr:rowOff>
    </xdr:to>
    <xdr:cxnSp macro="">
      <xdr:nvCxnSpPr>
        <xdr:cNvPr id="441" name="直線コネクタ 440"/>
        <xdr:cNvCxnSpPr/>
      </xdr:nvCxnSpPr>
      <xdr:spPr>
        <a:xfrm>
          <a:off x="13004800" y="12713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2" name="フローチャート: 判断 441"/>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3" name="テキスト ボックス 442"/>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45" name="テキスト ボックス 44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51" name="楕円 450"/>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2"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53" name="楕円 452"/>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4" name="テキスト ボックス 453"/>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115062</xdr:rowOff>
    </xdr:from>
    <xdr:to>
      <xdr:col>74</xdr:col>
      <xdr:colOff>31750</xdr:colOff>
      <xdr:row>74</xdr:row>
      <xdr:rowOff>45212</xdr:rowOff>
    </xdr:to>
    <xdr:sp macro="" textlink="">
      <xdr:nvSpPr>
        <xdr:cNvPr id="455" name="楕円 454"/>
        <xdr:cNvSpPr/>
      </xdr:nvSpPr>
      <xdr:spPr>
        <a:xfrm>
          <a:off x="14732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55389</xdr:rowOff>
    </xdr:from>
    <xdr:ext cx="762000" cy="259045"/>
    <xdr:sp macro="" textlink="">
      <xdr:nvSpPr>
        <xdr:cNvPr id="456" name="テキスト ボックス 455"/>
        <xdr:cNvSpPr txBox="1"/>
      </xdr:nvSpPr>
      <xdr:spPr>
        <a:xfrm>
          <a:off x="14401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7" name="楕円 456"/>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8" name="テキスト ボックス 457"/>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147066</xdr:rowOff>
    </xdr:from>
    <xdr:to>
      <xdr:col>65</xdr:col>
      <xdr:colOff>53975</xdr:colOff>
      <xdr:row>74</xdr:row>
      <xdr:rowOff>77216</xdr:rowOff>
    </xdr:to>
    <xdr:sp macro="" textlink="">
      <xdr:nvSpPr>
        <xdr:cNvPr id="459" name="楕円 458"/>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87393</xdr:rowOff>
    </xdr:from>
    <xdr:ext cx="762000" cy="259045"/>
    <xdr:sp macro="" textlink="">
      <xdr:nvSpPr>
        <xdr:cNvPr id="460" name="テキスト ボックス 459"/>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40734</xdr:rowOff>
    </xdr:from>
    <xdr:to>
      <xdr:col>29</xdr:col>
      <xdr:colOff>127000</xdr:colOff>
      <xdr:row>18</xdr:row>
      <xdr:rowOff>66741</xdr:rowOff>
    </xdr:to>
    <xdr:cxnSp macro="">
      <xdr:nvCxnSpPr>
        <xdr:cNvPr id="50" name="直線コネクタ 49"/>
        <xdr:cNvCxnSpPr/>
      </xdr:nvCxnSpPr>
      <xdr:spPr bwMode="auto">
        <a:xfrm flipV="1">
          <a:off x="5003800" y="3174459"/>
          <a:ext cx="647700" cy="2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54778</xdr:rowOff>
    </xdr:from>
    <xdr:to>
      <xdr:col>26</xdr:col>
      <xdr:colOff>50800</xdr:colOff>
      <xdr:row>18</xdr:row>
      <xdr:rowOff>66741</xdr:rowOff>
    </xdr:to>
    <xdr:cxnSp macro="">
      <xdr:nvCxnSpPr>
        <xdr:cNvPr id="53" name="直線コネクタ 52"/>
        <xdr:cNvCxnSpPr/>
      </xdr:nvCxnSpPr>
      <xdr:spPr bwMode="auto">
        <a:xfrm>
          <a:off x="4305300" y="3188503"/>
          <a:ext cx="698500" cy="1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54778</xdr:rowOff>
    </xdr:from>
    <xdr:to>
      <xdr:col>22</xdr:col>
      <xdr:colOff>114300</xdr:colOff>
      <xdr:row>18</xdr:row>
      <xdr:rowOff>66368</xdr:rowOff>
    </xdr:to>
    <xdr:cxnSp macro="">
      <xdr:nvCxnSpPr>
        <xdr:cNvPr id="56" name="直線コネクタ 55"/>
        <xdr:cNvCxnSpPr/>
      </xdr:nvCxnSpPr>
      <xdr:spPr bwMode="auto">
        <a:xfrm flipV="1">
          <a:off x="3606800" y="3188503"/>
          <a:ext cx="698500" cy="1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66368</xdr:rowOff>
    </xdr:from>
    <xdr:to>
      <xdr:col>18</xdr:col>
      <xdr:colOff>177800</xdr:colOff>
      <xdr:row>18</xdr:row>
      <xdr:rowOff>92702</xdr:rowOff>
    </xdr:to>
    <xdr:cxnSp macro="">
      <xdr:nvCxnSpPr>
        <xdr:cNvPr id="59" name="直線コネクタ 58"/>
        <xdr:cNvCxnSpPr/>
      </xdr:nvCxnSpPr>
      <xdr:spPr bwMode="auto">
        <a:xfrm flipV="1">
          <a:off x="2908300" y="3200093"/>
          <a:ext cx="698500" cy="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161384</xdr:rowOff>
    </xdr:from>
    <xdr:to>
      <xdr:col>29</xdr:col>
      <xdr:colOff>177800</xdr:colOff>
      <xdr:row>18</xdr:row>
      <xdr:rowOff>91534</xdr:rowOff>
    </xdr:to>
    <xdr:sp macro="" textlink="">
      <xdr:nvSpPr>
        <xdr:cNvPr id="69" name="楕円 68"/>
        <xdr:cNvSpPr/>
      </xdr:nvSpPr>
      <xdr:spPr bwMode="auto">
        <a:xfrm>
          <a:off x="5600700" y="312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133461</xdr:rowOff>
    </xdr:from>
    <xdr:ext cx="762000" cy="259045"/>
    <xdr:sp macro="" textlink="">
      <xdr:nvSpPr>
        <xdr:cNvPr id="70" name="人口1人当たり決算額の推移該当値テキスト130"/>
        <xdr:cNvSpPr txBox="1"/>
      </xdr:nvSpPr>
      <xdr:spPr>
        <a:xfrm>
          <a:off x="5740400" y="30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15941</xdr:rowOff>
    </xdr:from>
    <xdr:to>
      <xdr:col>26</xdr:col>
      <xdr:colOff>101600</xdr:colOff>
      <xdr:row>18</xdr:row>
      <xdr:rowOff>117541</xdr:rowOff>
    </xdr:to>
    <xdr:sp macro="" textlink="">
      <xdr:nvSpPr>
        <xdr:cNvPr id="71" name="楕円 70"/>
        <xdr:cNvSpPr/>
      </xdr:nvSpPr>
      <xdr:spPr bwMode="auto">
        <a:xfrm>
          <a:off x="4953000" y="314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102318</xdr:rowOff>
    </xdr:from>
    <xdr:ext cx="736600" cy="259045"/>
    <xdr:sp macro="" textlink="">
      <xdr:nvSpPr>
        <xdr:cNvPr id="72" name="テキスト ボックス 71"/>
        <xdr:cNvSpPr txBox="1"/>
      </xdr:nvSpPr>
      <xdr:spPr>
        <a:xfrm>
          <a:off x="4622800" y="3236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3978</xdr:rowOff>
    </xdr:from>
    <xdr:to>
      <xdr:col>22</xdr:col>
      <xdr:colOff>165100</xdr:colOff>
      <xdr:row>18</xdr:row>
      <xdr:rowOff>105578</xdr:rowOff>
    </xdr:to>
    <xdr:sp macro="" textlink="">
      <xdr:nvSpPr>
        <xdr:cNvPr id="73" name="楕円 72"/>
        <xdr:cNvSpPr/>
      </xdr:nvSpPr>
      <xdr:spPr bwMode="auto">
        <a:xfrm>
          <a:off x="4254500" y="313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90355</xdr:rowOff>
    </xdr:from>
    <xdr:ext cx="762000" cy="259045"/>
    <xdr:sp macro="" textlink="">
      <xdr:nvSpPr>
        <xdr:cNvPr id="74" name="テキスト ボックス 73"/>
        <xdr:cNvSpPr txBox="1"/>
      </xdr:nvSpPr>
      <xdr:spPr>
        <a:xfrm>
          <a:off x="3924300" y="322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15568</xdr:rowOff>
    </xdr:from>
    <xdr:to>
      <xdr:col>19</xdr:col>
      <xdr:colOff>38100</xdr:colOff>
      <xdr:row>18</xdr:row>
      <xdr:rowOff>117168</xdr:rowOff>
    </xdr:to>
    <xdr:sp macro="" textlink="">
      <xdr:nvSpPr>
        <xdr:cNvPr id="75" name="楕円 74"/>
        <xdr:cNvSpPr/>
      </xdr:nvSpPr>
      <xdr:spPr bwMode="auto">
        <a:xfrm>
          <a:off x="3556000" y="314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127345</xdr:rowOff>
    </xdr:from>
    <xdr:ext cx="762000" cy="259045"/>
    <xdr:sp macro="" textlink="">
      <xdr:nvSpPr>
        <xdr:cNvPr id="76" name="テキスト ボックス 75"/>
        <xdr:cNvSpPr txBox="1"/>
      </xdr:nvSpPr>
      <xdr:spPr>
        <a:xfrm>
          <a:off x="3225800" y="291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41902</xdr:rowOff>
    </xdr:from>
    <xdr:to>
      <xdr:col>15</xdr:col>
      <xdr:colOff>101600</xdr:colOff>
      <xdr:row>18</xdr:row>
      <xdr:rowOff>143502</xdr:rowOff>
    </xdr:to>
    <xdr:sp macro="" textlink="">
      <xdr:nvSpPr>
        <xdr:cNvPr id="77" name="楕円 76"/>
        <xdr:cNvSpPr/>
      </xdr:nvSpPr>
      <xdr:spPr bwMode="auto">
        <a:xfrm>
          <a:off x="2857500" y="317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153679</xdr:rowOff>
    </xdr:from>
    <xdr:ext cx="762000" cy="259045"/>
    <xdr:sp macro="" textlink="">
      <xdr:nvSpPr>
        <xdr:cNvPr id="78" name="テキスト ボックス 77"/>
        <xdr:cNvSpPr txBox="1"/>
      </xdr:nvSpPr>
      <xdr:spPr>
        <a:xfrm>
          <a:off x="2527300" y="294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317744</xdr:rowOff>
    </xdr:from>
    <xdr:to>
      <xdr:col>29</xdr:col>
      <xdr:colOff>127000</xdr:colOff>
      <xdr:row>36</xdr:row>
      <xdr:rowOff>23695</xdr:rowOff>
    </xdr:to>
    <xdr:cxnSp macro="">
      <xdr:nvCxnSpPr>
        <xdr:cNvPr id="110" name="直線コネクタ 109"/>
        <xdr:cNvCxnSpPr/>
      </xdr:nvCxnSpPr>
      <xdr:spPr bwMode="auto">
        <a:xfrm flipV="1">
          <a:off x="5003800" y="6928094"/>
          <a:ext cx="647700" cy="48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23695</xdr:rowOff>
    </xdr:from>
    <xdr:to>
      <xdr:col>26</xdr:col>
      <xdr:colOff>50800</xdr:colOff>
      <xdr:row>36</xdr:row>
      <xdr:rowOff>32040</xdr:rowOff>
    </xdr:to>
    <xdr:cxnSp macro="">
      <xdr:nvCxnSpPr>
        <xdr:cNvPr id="113" name="直線コネクタ 112"/>
        <xdr:cNvCxnSpPr/>
      </xdr:nvCxnSpPr>
      <xdr:spPr bwMode="auto">
        <a:xfrm flipV="1">
          <a:off x="4305300" y="6976945"/>
          <a:ext cx="698500" cy="8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336717</xdr:rowOff>
    </xdr:from>
    <xdr:to>
      <xdr:col>22</xdr:col>
      <xdr:colOff>114300</xdr:colOff>
      <xdr:row>36</xdr:row>
      <xdr:rowOff>32040</xdr:rowOff>
    </xdr:to>
    <xdr:cxnSp macro="">
      <xdr:nvCxnSpPr>
        <xdr:cNvPr id="116" name="直線コネクタ 115"/>
        <xdr:cNvCxnSpPr/>
      </xdr:nvCxnSpPr>
      <xdr:spPr bwMode="auto">
        <a:xfrm>
          <a:off x="3606800" y="6947067"/>
          <a:ext cx="698500" cy="3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320464</xdr:rowOff>
    </xdr:from>
    <xdr:to>
      <xdr:col>18</xdr:col>
      <xdr:colOff>177800</xdr:colOff>
      <xdr:row>35</xdr:row>
      <xdr:rowOff>336717</xdr:rowOff>
    </xdr:to>
    <xdr:cxnSp macro="">
      <xdr:nvCxnSpPr>
        <xdr:cNvPr id="119" name="直線コネクタ 118"/>
        <xdr:cNvCxnSpPr/>
      </xdr:nvCxnSpPr>
      <xdr:spPr bwMode="auto">
        <a:xfrm>
          <a:off x="2908300" y="6930814"/>
          <a:ext cx="6985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8092</xdr:rowOff>
    </xdr:from>
    <xdr:ext cx="762000" cy="259045"/>
    <xdr:sp macro="" textlink="">
      <xdr:nvSpPr>
        <xdr:cNvPr id="123" name="テキスト ボックス 122"/>
        <xdr:cNvSpPr txBox="1"/>
      </xdr:nvSpPr>
      <xdr:spPr>
        <a:xfrm>
          <a:off x="2527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266944</xdr:rowOff>
    </xdr:from>
    <xdr:to>
      <xdr:col>29</xdr:col>
      <xdr:colOff>177800</xdr:colOff>
      <xdr:row>36</xdr:row>
      <xdr:rowOff>25644</xdr:rowOff>
    </xdr:to>
    <xdr:sp macro="" textlink="">
      <xdr:nvSpPr>
        <xdr:cNvPr id="129" name="楕円 128"/>
        <xdr:cNvSpPr/>
      </xdr:nvSpPr>
      <xdr:spPr bwMode="auto">
        <a:xfrm>
          <a:off x="5600700" y="687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239021</xdr:rowOff>
    </xdr:from>
    <xdr:ext cx="762000" cy="259045"/>
    <xdr:sp macro="" textlink="">
      <xdr:nvSpPr>
        <xdr:cNvPr id="130" name="人口1人当たり決算額の推移該当値テキスト445"/>
        <xdr:cNvSpPr txBox="1"/>
      </xdr:nvSpPr>
      <xdr:spPr>
        <a:xfrm>
          <a:off x="5740400" y="684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315795</xdr:rowOff>
    </xdr:from>
    <xdr:to>
      <xdr:col>26</xdr:col>
      <xdr:colOff>101600</xdr:colOff>
      <xdr:row>36</xdr:row>
      <xdr:rowOff>74495</xdr:rowOff>
    </xdr:to>
    <xdr:sp macro="" textlink="">
      <xdr:nvSpPr>
        <xdr:cNvPr id="131" name="楕円 130"/>
        <xdr:cNvSpPr/>
      </xdr:nvSpPr>
      <xdr:spPr bwMode="auto">
        <a:xfrm>
          <a:off x="4953000" y="6926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59272</xdr:rowOff>
    </xdr:from>
    <xdr:ext cx="736600" cy="259045"/>
    <xdr:sp macro="" textlink="">
      <xdr:nvSpPr>
        <xdr:cNvPr id="132" name="テキスト ボックス 131"/>
        <xdr:cNvSpPr txBox="1"/>
      </xdr:nvSpPr>
      <xdr:spPr>
        <a:xfrm>
          <a:off x="4622800" y="7012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324140</xdr:rowOff>
    </xdr:from>
    <xdr:to>
      <xdr:col>22</xdr:col>
      <xdr:colOff>165100</xdr:colOff>
      <xdr:row>36</xdr:row>
      <xdr:rowOff>82840</xdr:rowOff>
    </xdr:to>
    <xdr:sp macro="" textlink="">
      <xdr:nvSpPr>
        <xdr:cNvPr id="133" name="楕円 132"/>
        <xdr:cNvSpPr/>
      </xdr:nvSpPr>
      <xdr:spPr bwMode="auto">
        <a:xfrm>
          <a:off x="4254500" y="693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67617</xdr:rowOff>
    </xdr:from>
    <xdr:ext cx="762000" cy="259045"/>
    <xdr:sp macro="" textlink="">
      <xdr:nvSpPr>
        <xdr:cNvPr id="134" name="テキスト ボックス 133"/>
        <xdr:cNvSpPr txBox="1"/>
      </xdr:nvSpPr>
      <xdr:spPr>
        <a:xfrm>
          <a:off x="3924300" y="702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285917</xdr:rowOff>
    </xdr:from>
    <xdr:to>
      <xdr:col>19</xdr:col>
      <xdr:colOff>38100</xdr:colOff>
      <xdr:row>36</xdr:row>
      <xdr:rowOff>44617</xdr:rowOff>
    </xdr:to>
    <xdr:sp macro="" textlink="">
      <xdr:nvSpPr>
        <xdr:cNvPr id="135" name="楕円 134"/>
        <xdr:cNvSpPr/>
      </xdr:nvSpPr>
      <xdr:spPr bwMode="auto">
        <a:xfrm>
          <a:off x="3556000" y="689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54794</xdr:rowOff>
    </xdr:from>
    <xdr:ext cx="762000" cy="259045"/>
    <xdr:sp macro="" textlink="">
      <xdr:nvSpPr>
        <xdr:cNvPr id="136" name="テキスト ボックス 135"/>
        <xdr:cNvSpPr txBox="1"/>
      </xdr:nvSpPr>
      <xdr:spPr>
        <a:xfrm>
          <a:off x="3225800" y="666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269664</xdr:rowOff>
    </xdr:from>
    <xdr:to>
      <xdr:col>15</xdr:col>
      <xdr:colOff>101600</xdr:colOff>
      <xdr:row>36</xdr:row>
      <xdr:rowOff>28364</xdr:rowOff>
    </xdr:to>
    <xdr:sp macro="" textlink="">
      <xdr:nvSpPr>
        <xdr:cNvPr id="137" name="楕円 136"/>
        <xdr:cNvSpPr/>
      </xdr:nvSpPr>
      <xdr:spPr bwMode="auto">
        <a:xfrm>
          <a:off x="2857500" y="688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13141</xdr:rowOff>
    </xdr:from>
    <xdr:ext cx="762000" cy="259045"/>
    <xdr:sp macro="" textlink="">
      <xdr:nvSpPr>
        <xdr:cNvPr id="138" name="テキスト ボックス 137"/>
        <xdr:cNvSpPr txBox="1"/>
      </xdr:nvSpPr>
      <xdr:spPr>
        <a:xfrm>
          <a:off x="2527300" y="69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14,146
14,088
208.39
8,800,189
8,299,621
434,942
4,827,481
8,136,129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102267</xdr:rowOff>
    </xdr:from>
    <xdr:to>
      <xdr:col>24</xdr:col>
      <xdr:colOff>63500</xdr:colOff>
      <xdr:row>36</xdr:row>
      <xdr:rowOff>142386</xdr:rowOff>
    </xdr:to>
    <xdr:cxnSp macro="">
      <xdr:nvCxnSpPr>
        <xdr:cNvPr id="65" name="直線コネクタ 64"/>
        <xdr:cNvCxnSpPr/>
      </xdr:nvCxnSpPr>
      <xdr:spPr>
        <a:xfrm flipV="1">
          <a:off x="3797300" y="6274467"/>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134023</xdr:rowOff>
    </xdr:from>
    <xdr:to>
      <xdr:col>19</xdr:col>
      <xdr:colOff>177800</xdr:colOff>
      <xdr:row>36</xdr:row>
      <xdr:rowOff>142386</xdr:rowOff>
    </xdr:to>
    <xdr:cxnSp macro="">
      <xdr:nvCxnSpPr>
        <xdr:cNvPr id="68" name="直線コネクタ 67"/>
        <xdr:cNvCxnSpPr/>
      </xdr:nvCxnSpPr>
      <xdr:spPr>
        <a:xfrm>
          <a:off x="2908300" y="6306223"/>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130956</xdr:rowOff>
    </xdr:from>
    <xdr:to>
      <xdr:col>15</xdr:col>
      <xdr:colOff>50800</xdr:colOff>
      <xdr:row>36</xdr:row>
      <xdr:rowOff>134023</xdr:rowOff>
    </xdr:to>
    <xdr:cxnSp macro="">
      <xdr:nvCxnSpPr>
        <xdr:cNvPr id="71" name="直線コネクタ 70"/>
        <xdr:cNvCxnSpPr/>
      </xdr:nvCxnSpPr>
      <xdr:spPr>
        <a:xfrm>
          <a:off x="2019300" y="6303156"/>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130956</xdr:rowOff>
    </xdr:from>
    <xdr:to>
      <xdr:col>10</xdr:col>
      <xdr:colOff>114300</xdr:colOff>
      <xdr:row>37</xdr:row>
      <xdr:rowOff>11150</xdr:rowOff>
    </xdr:to>
    <xdr:cxnSp macro="">
      <xdr:nvCxnSpPr>
        <xdr:cNvPr id="74" name="直線コネクタ 73"/>
        <xdr:cNvCxnSpPr/>
      </xdr:nvCxnSpPr>
      <xdr:spPr>
        <a:xfrm flipV="1">
          <a:off x="1130300" y="6303156"/>
          <a:ext cx="889000" cy="5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69242</xdr:rowOff>
    </xdr:from>
    <xdr:ext cx="534377" cy="259045"/>
    <xdr:sp macro="" textlink="">
      <xdr:nvSpPr>
        <xdr:cNvPr id="76" name="テキスト ボックス 75"/>
        <xdr:cNvSpPr txBox="1"/>
      </xdr:nvSpPr>
      <xdr:spPr>
        <a:xfrm>
          <a:off x="1752111" y="64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77014</xdr:rowOff>
    </xdr:from>
    <xdr:ext cx="534377" cy="259045"/>
    <xdr:sp macro="" textlink="">
      <xdr:nvSpPr>
        <xdr:cNvPr id="78" name="テキスト ボックス 77"/>
        <xdr:cNvSpPr txBox="1"/>
      </xdr:nvSpPr>
      <xdr:spPr>
        <a:xfrm>
          <a:off x="863111" y="64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51467</xdr:rowOff>
    </xdr:from>
    <xdr:to>
      <xdr:col>24</xdr:col>
      <xdr:colOff>114300</xdr:colOff>
      <xdr:row>36</xdr:row>
      <xdr:rowOff>153067</xdr:rowOff>
    </xdr:to>
    <xdr:sp macro="" textlink="">
      <xdr:nvSpPr>
        <xdr:cNvPr id="84" name="楕円 83"/>
        <xdr:cNvSpPr/>
      </xdr:nvSpPr>
      <xdr:spPr>
        <a:xfrm>
          <a:off x="4584700" y="622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74344</xdr:rowOff>
    </xdr:from>
    <xdr:ext cx="534377" cy="259045"/>
    <xdr:sp macro="" textlink="">
      <xdr:nvSpPr>
        <xdr:cNvPr id="85" name="人件費該当値テキスト"/>
        <xdr:cNvSpPr txBox="1"/>
      </xdr:nvSpPr>
      <xdr:spPr>
        <a:xfrm>
          <a:off x="4686300" y="607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91586</xdr:rowOff>
    </xdr:from>
    <xdr:to>
      <xdr:col>20</xdr:col>
      <xdr:colOff>38100</xdr:colOff>
      <xdr:row>37</xdr:row>
      <xdr:rowOff>21736</xdr:rowOff>
    </xdr:to>
    <xdr:sp macro="" textlink="">
      <xdr:nvSpPr>
        <xdr:cNvPr id="86" name="楕円 85"/>
        <xdr:cNvSpPr/>
      </xdr:nvSpPr>
      <xdr:spPr>
        <a:xfrm>
          <a:off x="3746500" y="62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12863</xdr:rowOff>
    </xdr:from>
    <xdr:ext cx="534377" cy="259045"/>
    <xdr:sp macro="" textlink="">
      <xdr:nvSpPr>
        <xdr:cNvPr id="87" name="テキスト ボックス 86"/>
        <xdr:cNvSpPr txBox="1"/>
      </xdr:nvSpPr>
      <xdr:spPr>
        <a:xfrm>
          <a:off x="3530111" y="6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83223</xdr:rowOff>
    </xdr:from>
    <xdr:to>
      <xdr:col>15</xdr:col>
      <xdr:colOff>101600</xdr:colOff>
      <xdr:row>37</xdr:row>
      <xdr:rowOff>13373</xdr:rowOff>
    </xdr:to>
    <xdr:sp macro="" textlink="">
      <xdr:nvSpPr>
        <xdr:cNvPr id="88" name="楕円 87"/>
        <xdr:cNvSpPr/>
      </xdr:nvSpPr>
      <xdr:spPr>
        <a:xfrm>
          <a:off x="2857500" y="62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29900</xdr:rowOff>
    </xdr:from>
    <xdr:ext cx="534377" cy="259045"/>
    <xdr:sp macro="" textlink="">
      <xdr:nvSpPr>
        <xdr:cNvPr id="89" name="テキスト ボックス 88"/>
        <xdr:cNvSpPr txBox="1"/>
      </xdr:nvSpPr>
      <xdr:spPr>
        <a:xfrm>
          <a:off x="2641111" y="6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80156</xdr:rowOff>
    </xdr:from>
    <xdr:to>
      <xdr:col>10</xdr:col>
      <xdr:colOff>165100</xdr:colOff>
      <xdr:row>37</xdr:row>
      <xdr:rowOff>10306</xdr:rowOff>
    </xdr:to>
    <xdr:sp macro="" textlink="">
      <xdr:nvSpPr>
        <xdr:cNvPr id="90" name="楕円 89"/>
        <xdr:cNvSpPr/>
      </xdr:nvSpPr>
      <xdr:spPr>
        <a:xfrm>
          <a:off x="1968500" y="62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26833</xdr:rowOff>
    </xdr:from>
    <xdr:ext cx="534377" cy="259045"/>
    <xdr:sp macro="" textlink="">
      <xdr:nvSpPr>
        <xdr:cNvPr id="91" name="テキスト ボックス 90"/>
        <xdr:cNvSpPr txBox="1"/>
      </xdr:nvSpPr>
      <xdr:spPr>
        <a:xfrm>
          <a:off x="1752111" y="60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131800</xdr:rowOff>
    </xdr:from>
    <xdr:to>
      <xdr:col>6</xdr:col>
      <xdr:colOff>38100</xdr:colOff>
      <xdr:row>37</xdr:row>
      <xdr:rowOff>61950</xdr:rowOff>
    </xdr:to>
    <xdr:sp macro="" textlink="">
      <xdr:nvSpPr>
        <xdr:cNvPr id="92" name="楕円 91"/>
        <xdr:cNvSpPr/>
      </xdr:nvSpPr>
      <xdr:spPr>
        <a:xfrm>
          <a:off x="1079500" y="6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78477</xdr:rowOff>
    </xdr:from>
    <xdr:ext cx="534377" cy="259045"/>
    <xdr:sp macro="" textlink="">
      <xdr:nvSpPr>
        <xdr:cNvPr id="93" name="テキスト ボックス 92"/>
        <xdr:cNvSpPr txBox="1"/>
      </xdr:nvSpPr>
      <xdr:spPr>
        <a:xfrm>
          <a:off x="863111" y="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80538</xdr:rowOff>
    </xdr:from>
    <xdr:to>
      <xdr:col>24</xdr:col>
      <xdr:colOff>63500</xdr:colOff>
      <xdr:row>58</xdr:row>
      <xdr:rowOff>85400</xdr:rowOff>
    </xdr:to>
    <xdr:cxnSp macro="">
      <xdr:nvCxnSpPr>
        <xdr:cNvPr id="123" name="直線コネクタ 122"/>
        <xdr:cNvCxnSpPr/>
      </xdr:nvCxnSpPr>
      <xdr:spPr>
        <a:xfrm flipV="1">
          <a:off x="3797300" y="10024638"/>
          <a:ext cx="8382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85400</xdr:rowOff>
    </xdr:from>
    <xdr:to>
      <xdr:col>19</xdr:col>
      <xdr:colOff>177800</xdr:colOff>
      <xdr:row>58</xdr:row>
      <xdr:rowOff>141437</xdr:rowOff>
    </xdr:to>
    <xdr:cxnSp macro="">
      <xdr:nvCxnSpPr>
        <xdr:cNvPr id="126" name="直線コネクタ 125"/>
        <xdr:cNvCxnSpPr/>
      </xdr:nvCxnSpPr>
      <xdr:spPr>
        <a:xfrm flipV="1">
          <a:off x="2908300" y="10029500"/>
          <a:ext cx="889000" cy="5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141437</xdr:rowOff>
    </xdr:from>
    <xdr:to>
      <xdr:col>15</xdr:col>
      <xdr:colOff>50800</xdr:colOff>
      <xdr:row>59</xdr:row>
      <xdr:rowOff>10464</xdr:rowOff>
    </xdr:to>
    <xdr:cxnSp macro="">
      <xdr:nvCxnSpPr>
        <xdr:cNvPr id="129" name="直線コネクタ 128"/>
        <xdr:cNvCxnSpPr/>
      </xdr:nvCxnSpPr>
      <xdr:spPr>
        <a:xfrm flipV="1">
          <a:off x="2019300" y="10085537"/>
          <a:ext cx="8890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10464</xdr:rowOff>
    </xdr:from>
    <xdr:to>
      <xdr:col>10</xdr:col>
      <xdr:colOff>114300</xdr:colOff>
      <xdr:row>59</xdr:row>
      <xdr:rowOff>31907</xdr:rowOff>
    </xdr:to>
    <xdr:cxnSp macro="">
      <xdr:nvCxnSpPr>
        <xdr:cNvPr id="132" name="直線コネクタ 131"/>
        <xdr:cNvCxnSpPr/>
      </xdr:nvCxnSpPr>
      <xdr:spPr>
        <a:xfrm flipV="1">
          <a:off x="1130300" y="10126014"/>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125547</xdr:rowOff>
    </xdr:from>
    <xdr:ext cx="534377" cy="259045"/>
    <xdr:sp macro="" textlink="">
      <xdr:nvSpPr>
        <xdr:cNvPr id="134" name="テキスト ボックス 133"/>
        <xdr:cNvSpPr txBox="1"/>
      </xdr:nvSpPr>
      <xdr:spPr>
        <a:xfrm>
          <a:off x="1752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17259</xdr:rowOff>
    </xdr:from>
    <xdr:ext cx="534377" cy="259045"/>
    <xdr:sp macro="" textlink="">
      <xdr:nvSpPr>
        <xdr:cNvPr id="136" name="テキスト ボックス 135"/>
        <xdr:cNvSpPr txBox="1"/>
      </xdr:nvSpPr>
      <xdr:spPr>
        <a:xfrm>
          <a:off x="863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29738</xdr:rowOff>
    </xdr:from>
    <xdr:to>
      <xdr:col>24</xdr:col>
      <xdr:colOff>114300</xdr:colOff>
      <xdr:row>58</xdr:row>
      <xdr:rowOff>131338</xdr:rowOff>
    </xdr:to>
    <xdr:sp macro="" textlink="">
      <xdr:nvSpPr>
        <xdr:cNvPr id="142" name="楕円 141"/>
        <xdr:cNvSpPr/>
      </xdr:nvSpPr>
      <xdr:spPr>
        <a:xfrm>
          <a:off x="4584700" y="99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8165</xdr:rowOff>
    </xdr:from>
    <xdr:ext cx="534377" cy="259045"/>
    <xdr:sp macro="" textlink="">
      <xdr:nvSpPr>
        <xdr:cNvPr id="143" name="物件費該当値テキスト"/>
        <xdr:cNvSpPr txBox="1"/>
      </xdr:nvSpPr>
      <xdr:spPr>
        <a:xfrm>
          <a:off x="4686300" y="99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34600</xdr:rowOff>
    </xdr:from>
    <xdr:to>
      <xdr:col>20</xdr:col>
      <xdr:colOff>38100</xdr:colOff>
      <xdr:row>58</xdr:row>
      <xdr:rowOff>136200</xdr:rowOff>
    </xdr:to>
    <xdr:sp macro="" textlink="">
      <xdr:nvSpPr>
        <xdr:cNvPr id="144" name="楕円 143"/>
        <xdr:cNvSpPr/>
      </xdr:nvSpPr>
      <xdr:spPr>
        <a:xfrm>
          <a:off x="3746500" y="99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127327</xdr:rowOff>
    </xdr:from>
    <xdr:ext cx="534377" cy="259045"/>
    <xdr:sp macro="" textlink="">
      <xdr:nvSpPr>
        <xdr:cNvPr id="145" name="テキスト ボックス 144"/>
        <xdr:cNvSpPr txBox="1"/>
      </xdr:nvSpPr>
      <xdr:spPr>
        <a:xfrm>
          <a:off x="3530111" y="1007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90637</xdr:rowOff>
    </xdr:from>
    <xdr:to>
      <xdr:col>15</xdr:col>
      <xdr:colOff>101600</xdr:colOff>
      <xdr:row>59</xdr:row>
      <xdr:rowOff>20787</xdr:rowOff>
    </xdr:to>
    <xdr:sp macro="" textlink="">
      <xdr:nvSpPr>
        <xdr:cNvPr id="146" name="楕円 145"/>
        <xdr:cNvSpPr/>
      </xdr:nvSpPr>
      <xdr:spPr>
        <a:xfrm>
          <a:off x="2857500" y="10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11914</xdr:rowOff>
    </xdr:from>
    <xdr:ext cx="534377" cy="259045"/>
    <xdr:sp macro="" textlink="">
      <xdr:nvSpPr>
        <xdr:cNvPr id="147" name="テキスト ボックス 146"/>
        <xdr:cNvSpPr txBox="1"/>
      </xdr:nvSpPr>
      <xdr:spPr>
        <a:xfrm>
          <a:off x="2641111" y="1012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131114</xdr:rowOff>
    </xdr:from>
    <xdr:to>
      <xdr:col>10</xdr:col>
      <xdr:colOff>165100</xdr:colOff>
      <xdr:row>59</xdr:row>
      <xdr:rowOff>61264</xdr:rowOff>
    </xdr:to>
    <xdr:sp macro="" textlink="">
      <xdr:nvSpPr>
        <xdr:cNvPr id="148" name="楕円 147"/>
        <xdr:cNvSpPr/>
      </xdr:nvSpPr>
      <xdr:spPr>
        <a:xfrm>
          <a:off x="1968500" y="10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52391</xdr:rowOff>
    </xdr:from>
    <xdr:ext cx="534377" cy="259045"/>
    <xdr:sp macro="" textlink="">
      <xdr:nvSpPr>
        <xdr:cNvPr id="149" name="テキスト ボックス 148"/>
        <xdr:cNvSpPr txBox="1"/>
      </xdr:nvSpPr>
      <xdr:spPr>
        <a:xfrm>
          <a:off x="1752111" y="101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152557</xdr:rowOff>
    </xdr:from>
    <xdr:to>
      <xdr:col>6</xdr:col>
      <xdr:colOff>38100</xdr:colOff>
      <xdr:row>59</xdr:row>
      <xdr:rowOff>82707</xdr:rowOff>
    </xdr:to>
    <xdr:sp macro="" textlink="">
      <xdr:nvSpPr>
        <xdr:cNvPr id="150" name="楕円 149"/>
        <xdr:cNvSpPr/>
      </xdr:nvSpPr>
      <xdr:spPr>
        <a:xfrm>
          <a:off x="1079500" y="100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73834</xdr:rowOff>
    </xdr:from>
    <xdr:ext cx="534377" cy="259045"/>
    <xdr:sp macro="" textlink="">
      <xdr:nvSpPr>
        <xdr:cNvPr id="151" name="テキスト ボックス 150"/>
        <xdr:cNvSpPr txBox="1"/>
      </xdr:nvSpPr>
      <xdr:spPr>
        <a:xfrm>
          <a:off x="863111" y="1018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125478</xdr:rowOff>
    </xdr:from>
    <xdr:to>
      <xdr:col>24</xdr:col>
      <xdr:colOff>63500</xdr:colOff>
      <xdr:row>78</xdr:row>
      <xdr:rowOff>165760</xdr:rowOff>
    </xdr:to>
    <xdr:cxnSp macro="">
      <xdr:nvCxnSpPr>
        <xdr:cNvPr id="182" name="直線コネクタ 181"/>
        <xdr:cNvCxnSpPr/>
      </xdr:nvCxnSpPr>
      <xdr:spPr>
        <a:xfrm flipV="1">
          <a:off x="3797300" y="13498578"/>
          <a:ext cx="838200" cy="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165760</xdr:rowOff>
    </xdr:from>
    <xdr:to>
      <xdr:col>19</xdr:col>
      <xdr:colOff>177800</xdr:colOff>
      <xdr:row>79</xdr:row>
      <xdr:rowOff>6018</xdr:rowOff>
    </xdr:to>
    <xdr:cxnSp macro="">
      <xdr:nvCxnSpPr>
        <xdr:cNvPr id="185" name="直線コネクタ 184"/>
        <xdr:cNvCxnSpPr/>
      </xdr:nvCxnSpPr>
      <xdr:spPr>
        <a:xfrm flipV="1">
          <a:off x="2908300" y="13538860"/>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1201</xdr:rowOff>
    </xdr:from>
    <xdr:to>
      <xdr:col>15</xdr:col>
      <xdr:colOff>50800</xdr:colOff>
      <xdr:row>79</xdr:row>
      <xdr:rowOff>6018</xdr:rowOff>
    </xdr:to>
    <xdr:cxnSp macro="">
      <xdr:nvCxnSpPr>
        <xdr:cNvPr id="188" name="直線コネクタ 187"/>
        <xdr:cNvCxnSpPr/>
      </xdr:nvCxnSpPr>
      <xdr:spPr>
        <a:xfrm>
          <a:off x="2019300" y="13545751"/>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1201</xdr:rowOff>
    </xdr:from>
    <xdr:to>
      <xdr:col>10</xdr:col>
      <xdr:colOff>114300</xdr:colOff>
      <xdr:row>79</xdr:row>
      <xdr:rowOff>9382</xdr:rowOff>
    </xdr:to>
    <xdr:cxnSp macro="">
      <xdr:nvCxnSpPr>
        <xdr:cNvPr id="191" name="直線コネクタ 190"/>
        <xdr:cNvCxnSpPr/>
      </xdr:nvCxnSpPr>
      <xdr:spPr>
        <a:xfrm flipV="1">
          <a:off x="1130300" y="13545751"/>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58836</xdr:rowOff>
    </xdr:from>
    <xdr:ext cx="469744" cy="259045"/>
    <xdr:sp macro="" textlink="">
      <xdr:nvSpPr>
        <xdr:cNvPr id="193" name="テキスト ボックス 192"/>
        <xdr:cNvSpPr txBox="1"/>
      </xdr:nvSpPr>
      <xdr:spPr>
        <a:xfrm>
          <a:off x="1784428" y="136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68257</xdr:rowOff>
    </xdr:from>
    <xdr:ext cx="469744" cy="259045"/>
    <xdr:sp macro="" textlink="">
      <xdr:nvSpPr>
        <xdr:cNvPr id="195" name="テキスト ボックス 194"/>
        <xdr:cNvSpPr txBox="1"/>
      </xdr:nvSpPr>
      <xdr:spPr>
        <a:xfrm>
          <a:off x="895428" y="136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74678</xdr:rowOff>
    </xdr:from>
    <xdr:to>
      <xdr:col>24</xdr:col>
      <xdr:colOff>114300</xdr:colOff>
      <xdr:row>79</xdr:row>
      <xdr:rowOff>4828</xdr:rowOff>
    </xdr:to>
    <xdr:sp macro="" textlink="">
      <xdr:nvSpPr>
        <xdr:cNvPr id="201" name="楕円 200"/>
        <xdr:cNvSpPr/>
      </xdr:nvSpPr>
      <xdr:spPr>
        <a:xfrm>
          <a:off x="4584700" y="134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97555</xdr:rowOff>
    </xdr:from>
    <xdr:ext cx="469744" cy="259045"/>
    <xdr:sp macro="" textlink="">
      <xdr:nvSpPr>
        <xdr:cNvPr id="202" name="維持補修費該当値テキスト"/>
        <xdr:cNvSpPr txBox="1"/>
      </xdr:nvSpPr>
      <xdr:spPr>
        <a:xfrm>
          <a:off x="4686300" y="132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114960</xdr:rowOff>
    </xdr:from>
    <xdr:to>
      <xdr:col>20</xdr:col>
      <xdr:colOff>38100</xdr:colOff>
      <xdr:row>79</xdr:row>
      <xdr:rowOff>45110</xdr:rowOff>
    </xdr:to>
    <xdr:sp macro="" textlink="">
      <xdr:nvSpPr>
        <xdr:cNvPr id="203" name="楕円 202"/>
        <xdr:cNvSpPr/>
      </xdr:nvSpPr>
      <xdr:spPr>
        <a:xfrm>
          <a:off x="37465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36237</xdr:rowOff>
    </xdr:from>
    <xdr:ext cx="469744" cy="259045"/>
    <xdr:sp macro="" textlink="">
      <xdr:nvSpPr>
        <xdr:cNvPr id="204" name="テキスト ボックス 203"/>
        <xdr:cNvSpPr txBox="1"/>
      </xdr:nvSpPr>
      <xdr:spPr>
        <a:xfrm>
          <a:off x="3562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126668</xdr:rowOff>
    </xdr:from>
    <xdr:to>
      <xdr:col>15</xdr:col>
      <xdr:colOff>101600</xdr:colOff>
      <xdr:row>79</xdr:row>
      <xdr:rowOff>56818</xdr:rowOff>
    </xdr:to>
    <xdr:sp macro="" textlink="">
      <xdr:nvSpPr>
        <xdr:cNvPr id="205" name="楕円 204"/>
        <xdr:cNvSpPr/>
      </xdr:nvSpPr>
      <xdr:spPr>
        <a:xfrm>
          <a:off x="2857500" y="134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73345</xdr:rowOff>
    </xdr:from>
    <xdr:ext cx="469744" cy="259045"/>
    <xdr:sp macro="" textlink="">
      <xdr:nvSpPr>
        <xdr:cNvPr id="206" name="テキスト ボックス 205"/>
        <xdr:cNvSpPr txBox="1"/>
      </xdr:nvSpPr>
      <xdr:spPr>
        <a:xfrm>
          <a:off x="2673428" y="132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121851</xdr:rowOff>
    </xdr:from>
    <xdr:to>
      <xdr:col>10</xdr:col>
      <xdr:colOff>165100</xdr:colOff>
      <xdr:row>79</xdr:row>
      <xdr:rowOff>52001</xdr:rowOff>
    </xdr:to>
    <xdr:sp macro="" textlink="">
      <xdr:nvSpPr>
        <xdr:cNvPr id="207" name="楕円 206"/>
        <xdr:cNvSpPr/>
      </xdr:nvSpPr>
      <xdr:spPr>
        <a:xfrm>
          <a:off x="1968500" y="134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68528</xdr:rowOff>
    </xdr:from>
    <xdr:ext cx="469744" cy="259045"/>
    <xdr:sp macro="" textlink="">
      <xdr:nvSpPr>
        <xdr:cNvPr id="208" name="テキスト ボックス 207"/>
        <xdr:cNvSpPr txBox="1"/>
      </xdr:nvSpPr>
      <xdr:spPr>
        <a:xfrm>
          <a:off x="1784428" y="1327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130032</xdr:rowOff>
    </xdr:from>
    <xdr:to>
      <xdr:col>6</xdr:col>
      <xdr:colOff>38100</xdr:colOff>
      <xdr:row>79</xdr:row>
      <xdr:rowOff>60182</xdr:rowOff>
    </xdr:to>
    <xdr:sp macro="" textlink="">
      <xdr:nvSpPr>
        <xdr:cNvPr id="209" name="楕円 208"/>
        <xdr:cNvSpPr/>
      </xdr:nvSpPr>
      <xdr:spPr>
        <a:xfrm>
          <a:off x="1079500" y="135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76709</xdr:rowOff>
    </xdr:from>
    <xdr:ext cx="469744" cy="259045"/>
    <xdr:sp macro="" textlink="">
      <xdr:nvSpPr>
        <xdr:cNvPr id="210" name="テキスト ボックス 209"/>
        <xdr:cNvSpPr txBox="1"/>
      </xdr:nvSpPr>
      <xdr:spPr>
        <a:xfrm>
          <a:off x="895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80150</xdr:rowOff>
    </xdr:from>
    <xdr:to>
      <xdr:col>24</xdr:col>
      <xdr:colOff>63500</xdr:colOff>
      <xdr:row>96</xdr:row>
      <xdr:rowOff>102552</xdr:rowOff>
    </xdr:to>
    <xdr:cxnSp macro="">
      <xdr:nvCxnSpPr>
        <xdr:cNvPr id="240" name="直線コネクタ 239"/>
        <xdr:cNvCxnSpPr/>
      </xdr:nvCxnSpPr>
      <xdr:spPr>
        <a:xfrm flipV="1">
          <a:off x="3797300" y="16539350"/>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102552</xdr:rowOff>
    </xdr:from>
    <xdr:to>
      <xdr:col>19</xdr:col>
      <xdr:colOff>177800</xdr:colOff>
      <xdr:row>97</xdr:row>
      <xdr:rowOff>59652</xdr:rowOff>
    </xdr:to>
    <xdr:cxnSp macro="">
      <xdr:nvCxnSpPr>
        <xdr:cNvPr id="243" name="直線コネクタ 242"/>
        <xdr:cNvCxnSpPr/>
      </xdr:nvCxnSpPr>
      <xdr:spPr>
        <a:xfrm flipV="1">
          <a:off x="2908300" y="16561752"/>
          <a:ext cx="889000" cy="1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59652</xdr:rowOff>
    </xdr:from>
    <xdr:to>
      <xdr:col>15</xdr:col>
      <xdr:colOff>50800</xdr:colOff>
      <xdr:row>98</xdr:row>
      <xdr:rowOff>3721</xdr:rowOff>
    </xdr:to>
    <xdr:cxnSp macro="">
      <xdr:nvCxnSpPr>
        <xdr:cNvPr id="246" name="直線コネクタ 245"/>
        <xdr:cNvCxnSpPr/>
      </xdr:nvCxnSpPr>
      <xdr:spPr>
        <a:xfrm flipV="1">
          <a:off x="2019300" y="16690302"/>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3721</xdr:rowOff>
    </xdr:from>
    <xdr:to>
      <xdr:col>10</xdr:col>
      <xdr:colOff>114300</xdr:colOff>
      <xdr:row>98</xdr:row>
      <xdr:rowOff>80111</xdr:rowOff>
    </xdr:to>
    <xdr:cxnSp macro="">
      <xdr:nvCxnSpPr>
        <xdr:cNvPr id="249" name="直線コネクタ 248"/>
        <xdr:cNvCxnSpPr/>
      </xdr:nvCxnSpPr>
      <xdr:spPr>
        <a:xfrm flipV="1">
          <a:off x="1130300" y="16805821"/>
          <a:ext cx="889000" cy="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69829</xdr:rowOff>
    </xdr:from>
    <xdr:ext cx="534377" cy="259045"/>
    <xdr:sp macro="" textlink="">
      <xdr:nvSpPr>
        <xdr:cNvPr id="251" name="テキスト ボックス 250"/>
        <xdr:cNvSpPr txBox="1"/>
      </xdr:nvSpPr>
      <xdr:spPr>
        <a:xfrm>
          <a:off x="1752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2925</xdr:rowOff>
    </xdr:from>
    <xdr:ext cx="534377" cy="259045"/>
    <xdr:sp macro="" textlink="">
      <xdr:nvSpPr>
        <xdr:cNvPr id="253" name="テキスト ボックス 252"/>
        <xdr:cNvSpPr txBox="1"/>
      </xdr:nvSpPr>
      <xdr:spPr>
        <a:xfrm>
          <a:off x="863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29350</xdr:rowOff>
    </xdr:from>
    <xdr:to>
      <xdr:col>24</xdr:col>
      <xdr:colOff>114300</xdr:colOff>
      <xdr:row>96</xdr:row>
      <xdr:rowOff>130950</xdr:rowOff>
    </xdr:to>
    <xdr:sp macro="" textlink="">
      <xdr:nvSpPr>
        <xdr:cNvPr id="259" name="楕円 258"/>
        <xdr:cNvSpPr/>
      </xdr:nvSpPr>
      <xdr:spPr>
        <a:xfrm>
          <a:off x="45847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52227</xdr:rowOff>
    </xdr:from>
    <xdr:ext cx="534377" cy="259045"/>
    <xdr:sp macro="" textlink="">
      <xdr:nvSpPr>
        <xdr:cNvPr id="260" name="扶助費該当値テキスト"/>
        <xdr:cNvSpPr txBox="1"/>
      </xdr:nvSpPr>
      <xdr:spPr>
        <a:xfrm>
          <a:off x="4686300" y="163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51752</xdr:rowOff>
    </xdr:from>
    <xdr:to>
      <xdr:col>20</xdr:col>
      <xdr:colOff>38100</xdr:colOff>
      <xdr:row>96</xdr:row>
      <xdr:rowOff>153352</xdr:rowOff>
    </xdr:to>
    <xdr:sp macro="" textlink="">
      <xdr:nvSpPr>
        <xdr:cNvPr id="261" name="楕円 260"/>
        <xdr:cNvSpPr/>
      </xdr:nvSpPr>
      <xdr:spPr>
        <a:xfrm>
          <a:off x="3746500" y="165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169879</xdr:rowOff>
    </xdr:from>
    <xdr:ext cx="534377" cy="259045"/>
    <xdr:sp macro="" textlink="">
      <xdr:nvSpPr>
        <xdr:cNvPr id="262" name="テキスト ボックス 261"/>
        <xdr:cNvSpPr txBox="1"/>
      </xdr:nvSpPr>
      <xdr:spPr>
        <a:xfrm>
          <a:off x="3530111" y="162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8852</xdr:rowOff>
    </xdr:from>
    <xdr:to>
      <xdr:col>15</xdr:col>
      <xdr:colOff>101600</xdr:colOff>
      <xdr:row>97</xdr:row>
      <xdr:rowOff>110452</xdr:rowOff>
    </xdr:to>
    <xdr:sp macro="" textlink="">
      <xdr:nvSpPr>
        <xdr:cNvPr id="263" name="楕円 262"/>
        <xdr:cNvSpPr/>
      </xdr:nvSpPr>
      <xdr:spPr>
        <a:xfrm>
          <a:off x="2857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101579</xdr:rowOff>
    </xdr:from>
    <xdr:ext cx="534377" cy="259045"/>
    <xdr:sp macro="" textlink="">
      <xdr:nvSpPr>
        <xdr:cNvPr id="264" name="テキスト ボックス 263"/>
        <xdr:cNvSpPr txBox="1"/>
      </xdr:nvSpPr>
      <xdr:spPr>
        <a:xfrm>
          <a:off x="2641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124371</xdr:rowOff>
    </xdr:from>
    <xdr:to>
      <xdr:col>10</xdr:col>
      <xdr:colOff>165100</xdr:colOff>
      <xdr:row>98</xdr:row>
      <xdr:rowOff>54521</xdr:rowOff>
    </xdr:to>
    <xdr:sp macro="" textlink="">
      <xdr:nvSpPr>
        <xdr:cNvPr id="265" name="楕円 264"/>
        <xdr:cNvSpPr/>
      </xdr:nvSpPr>
      <xdr:spPr>
        <a:xfrm>
          <a:off x="1968500" y="167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45648</xdr:rowOff>
    </xdr:from>
    <xdr:ext cx="534377" cy="259045"/>
    <xdr:sp macro="" textlink="">
      <xdr:nvSpPr>
        <xdr:cNvPr id="266" name="テキスト ボックス 265"/>
        <xdr:cNvSpPr txBox="1"/>
      </xdr:nvSpPr>
      <xdr:spPr>
        <a:xfrm>
          <a:off x="1752111" y="168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29311</xdr:rowOff>
    </xdr:from>
    <xdr:to>
      <xdr:col>6</xdr:col>
      <xdr:colOff>38100</xdr:colOff>
      <xdr:row>98</xdr:row>
      <xdr:rowOff>130911</xdr:rowOff>
    </xdr:to>
    <xdr:sp macro="" textlink="">
      <xdr:nvSpPr>
        <xdr:cNvPr id="267" name="楕円 266"/>
        <xdr:cNvSpPr/>
      </xdr:nvSpPr>
      <xdr:spPr>
        <a:xfrm>
          <a:off x="1079500" y="168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122038</xdr:rowOff>
    </xdr:from>
    <xdr:ext cx="534377" cy="259045"/>
    <xdr:sp macro="" textlink="">
      <xdr:nvSpPr>
        <xdr:cNvPr id="268" name="テキスト ボックス 267"/>
        <xdr:cNvSpPr txBox="1"/>
      </xdr:nvSpPr>
      <xdr:spPr>
        <a:xfrm>
          <a:off x="863111" y="169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136993</xdr:rowOff>
    </xdr:from>
    <xdr:to>
      <xdr:col>55</xdr:col>
      <xdr:colOff>0</xdr:colOff>
      <xdr:row>36</xdr:row>
      <xdr:rowOff>47080</xdr:rowOff>
    </xdr:to>
    <xdr:cxnSp macro="">
      <xdr:nvCxnSpPr>
        <xdr:cNvPr id="295" name="直線コネクタ 294"/>
        <xdr:cNvCxnSpPr/>
      </xdr:nvCxnSpPr>
      <xdr:spPr>
        <a:xfrm flipV="1">
          <a:off x="9639300" y="6137743"/>
          <a:ext cx="838200" cy="8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17902</xdr:rowOff>
    </xdr:from>
    <xdr:to>
      <xdr:col>50</xdr:col>
      <xdr:colOff>114300</xdr:colOff>
      <xdr:row>36</xdr:row>
      <xdr:rowOff>47080</xdr:rowOff>
    </xdr:to>
    <xdr:cxnSp macro="">
      <xdr:nvCxnSpPr>
        <xdr:cNvPr id="298" name="直線コネクタ 297"/>
        <xdr:cNvCxnSpPr/>
      </xdr:nvCxnSpPr>
      <xdr:spPr>
        <a:xfrm>
          <a:off x="8750300" y="6190102"/>
          <a:ext cx="889000" cy="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17902</xdr:rowOff>
    </xdr:from>
    <xdr:to>
      <xdr:col>45</xdr:col>
      <xdr:colOff>177800</xdr:colOff>
      <xdr:row>37</xdr:row>
      <xdr:rowOff>6422</xdr:rowOff>
    </xdr:to>
    <xdr:cxnSp macro="">
      <xdr:nvCxnSpPr>
        <xdr:cNvPr id="301" name="直線コネクタ 300"/>
        <xdr:cNvCxnSpPr/>
      </xdr:nvCxnSpPr>
      <xdr:spPr>
        <a:xfrm flipV="1">
          <a:off x="7861300" y="6190102"/>
          <a:ext cx="889000" cy="1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6422</xdr:rowOff>
    </xdr:from>
    <xdr:to>
      <xdr:col>41</xdr:col>
      <xdr:colOff>50800</xdr:colOff>
      <xdr:row>37</xdr:row>
      <xdr:rowOff>62520</xdr:rowOff>
    </xdr:to>
    <xdr:cxnSp macro="">
      <xdr:nvCxnSpPr>
        <xdr:cNvPr id="304" name="直線コネクタ 303"/>
        <xdr:cNvCxnSpPr/>
      </xdr:nvCxnSpPr>
      <xdr:spPr>
        <a:xfrm flipV="1">
          <a:off x="6972300" y="6350072"/>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305" name="フローチャート: 判断 304"/>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306" name="テキスト ボックス 305"/>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7" name="フローチャート: 判断 306"/>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104418</xdr:rowOff>
    </xdr:from>
    <xdr:ext cx="534377" cy="259045"/>
    <xdr:sp macro="" textlink="">
      <xdr:nvSpPr>
        <xdr:cNvPr id="308" name="テキスト ボックス 307"/>
        <xdr:cNvSpPr txBox="1"/>
      </xdr:nvSpPr>
      <xdr:spPr>
        <a:xfrm>
          <a:off x="6705111" y="61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86193</xdr:rowOff>
    </xdr:from>
    <xdr:to>
      <xdr:col>55</xdr:col>
      <xdr:colOff>50800</xdr:colOff>
      <xdr:row>36</xdr:row>
      <xdr:rowOff>16343</xdr:rowOff>
    </xdr:to>
    <xdr:sp macro="" textlink="">
      <xdr:nvSpPr>
        <xdr:cNvPr id="314" name="楕円 313"/>
        <xdr:cNvSpPr/>
      </xdr:nvSpPr>
      <xdr:spPr>
        <a:xfrm>
          <a:off x="10426700" y="60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109070</xdr:rowOff>
    </xdr:from>
    <xdr:ext cx="599010" cy="259045"/>
    <xdr:sp macro="" textlink="">
      <xdr:nvSpPr>
        <xdr:cNvPr id="315" name="補助費等該当値テキスト"/>
        <xdr:cNvSpPr txBox="1"/>
      </xdr:nvSpPr>
      <xdr:spPr>
        <a:xfrm>
          <a:off x="10528300" y="593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167730</xdr:rowOff>
    </xdr:from>
    <xdr:to>
      <xdr:col>50</xdr:col>
      <xdr:colOff>165100</xdr:colOff>
      <xdr:row>36</xdr:row>
      <xdr:rowOff>97880</xdr:rowOff>
    </xdr:to>
    <xdr:sp macro="" textlink="">
      <xdr:nvSpPr>
        <xdr:cNvPr id="316" name="楕円 315"/>
        <xdr:cNvSpPr/>
      </xdr:nvSpPr>
      <xdr:spPr>
        <a:xfrm>
          <a:off x="9588500" y="61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114407</xdr:rowOff>
    </xdr:from>
    <xdr:ext cx="534377" cy="259045"/>
    <xdr:sp macro="" textlink="">
      <xdr:nvSpPr>
        <xdr:cNvPr id="317" name="テキスト ボックス 316"/>
        <xdr:cNvSpPr txBox="1"/>
      </xdr:nvSpPr>
      <xdr:spPr>
        <a:xfrm>
          <a:off x="9372111" y="59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138552</xdr:rowOff>
    </xdr:from>
    <xdr:to>
      <xdr:col>46</xdr:col>
      <xdr:colOff>38100</xdr:colOff>
      <xdr:row>36</xdr:row>
      <xdr:rowOff>68702</xdr:rowOff>
    </xdr:to>
    <xdr:sp macro="" textlink="">
      <xdr:nvSpPr>
        <xdr:cNvPr id="318" name="楕円 317"/>
        <xdr:cNvSpPr/>
      </xdr:nvSpPr>
      <xdr:spPr>
        <a:xfrm>
          <a:off x="8699500" y="61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85229</xdr:rowOff>
    </xdr:from>
    <xdr:ext cx="599010" cy="259045"/>
    <xdr:sp macro="" textlink="">
      <xdr:nvSpPr>
        <xdr:cNvPr id="319" name="テキスト ボックス 318"/>
        <xdr:cNvSpPr txBox="1"/>
      </xdr:nvSpPr>
      <xdr:spPr>
        <a:xfrm>
          <a:off x="8450795" y="591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127072</xdr:rowOff>
    </xdr:from>
    <xdr:to>
      <xdr:col>41</xdr:col>
      <xdr:colOff>101600</xdr:colOff>
      <xdr:row>37</xdr:row>
      <xdr:rowOff>57222</xdr:rowOff>
    </xdr:to>
    <xdr:sp macro="" textlink="">
      <xdr:nvSpPr>
        <xdr:cNvPr id="320" name="楕円 319"/>
        <xdr:cNvSpPr/>
      </xdr:nvSpPr>
      <xdr:spPr>
        <a:xfrm>
          <a:off x="7810500" y="62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73749</xdr:rowOff>
    </xdr:from>
    <xdr:ext cx="534377" cy="259045"/>
    <xdr:sp macro="" textlink="">
      <xdr:nvSpPr>
        <xdr:cNvPr id="321" name="テキスト ボックス 320"/>
        <xdr:cNvSpPr txBox="1"/>
      </xdr:nvSpPr>
      <xdr:spPr>
        <a:xfrm>
          <a:off x="7594111" y="607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11720</xdr:rowOff>
    </xdr:from>
    <xdr:to>
      <xdr:col>36</xdr:col>
      <xdr:colOff>165100</xdr:colOff>
      <xdr:row>37</xdr:row>
      <xdr:rowOff>113320</xdr:rowOff>
    </xdr:to>
    <xdr:sp macro="" textlink="">
      <xdr:nvSpPr>
        <xdr:cNvPr id="322" name="楕円 321"/>
        <xdr:cNvSpPr/>
      </xdr:nvSpPr>
      <xdr:spPr>
        <a:xfrm>
          <a:off x="6921500" y="63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104447</xdr:rowOff>
    </xdr:from>
    <xdr:ext cx="534377" cy="259045"/>
    <xdr:sp macro="" textlink="">
      <xdr:nvSpPr>
        <xdr:cNvPr id="323" name="テキスト ボックス 322"/>
        <xdr:cNvSpPr txBox="1"/>
      </xdr:nvSpPr>
      <xdr:spPr>
        <a:xfrm>
          <a:off x="6705111" y="644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90291</xdr:rowOff>
    </xdr:from>
    <xdr:to>
      <xdr:col>55</xdr:col>
      <xdr:colOff>0</xdr:colOff>
      <xdr:row>58</xdr:row>
      <xdr:rowOff>115243</xdr:rowOff>
    </xdr:to>
    <xdr:cxnSp macro="">
      <xdr:nvCxnSpPr>
        <xdr:cNvPr id="350" name="直線コネクタ 349"/>
        <xdr:cNvCxnSpPr/>
      </xdr:nvCxnSpPr>
      <xdr:spPr>
        <a:xfrm>
          <a:off x="9639300" y="10034391"/>
          <a:ext cx="838200" cy="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90291</xdr:rowOff>
    </xdr:from>
    <xdr:to>
      <xdr:col>50</xdr:col>
      <xdr:colOff>114300</xdr:colOff>
      <xdr:row>58</xdr:row>
      <xdr:rowOff>97844</xdr:rowOff>
    </xdr:to>
    <xdr:cxnSp macro="">
      <xdr:nvCxnSpPr>
        <xdr:cNvPr id="353" name="直線コネクタ 352"/>
        <xdr:cNvCxnSpPr/>
      </xdr:nvCxnSpPr>
      <xdr:spPr>
        <a:xfrm flipV="1">
          <a:off x="8750300" y="10034391"/>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97844</xdr:rowOff>
    </xdr:from>
    <xdr:to>
      <xdr:col>45</xdr:col>
      <xdr:colOff>177800</xdr:colOff>
      <xdr:row>58</xdr:row>
      <xdr:rowOff>108046</xdr:rowOff>
    </xdr:to>
    <xdr:cxnSp macro="">
      <xdr:nvCxnSpPr>
        <xdr:cNvPr id="356" name="直線コネクタ 355"/>
        <xdr:cNvCxnSpPr/>
      </xdr:nvCxnSpPr>
      <xdr:spPr>
        <a:xfrm flipV="1">
          <a:off x="7861300" y="10041944"/>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96561</xdr:rowOff>
    </xdr:from>
    <xdr:to>
      <xdr:col>41</xdr:col>
      <xdr:colOff>50800</xdr:colOff>
      <xdr:row>58</xdr:row>
      <xdr:rowOff>108046</xdr:rowOff>
    </xdr:to>
    <xdr:cxnSp macro="">
      <xdr:nvCxnSpPr>
        <xdr:cNvPr id="359" name="直線コネクタ 358"/>
        <xdr:cNvCxnSpPr/>
      </xdr:nvCxnSpPr>
      <xdr:spPr>
        <a:xfrm>
          <a:off x="6972300" y="10040661"/>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0" name="フローチャート: 判断 359"/>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168071</xdr:rowOff>
    </xdr:from>
    <xdr:ext cx="534377" cy="259045"/>
    <xdr:sp macro="" textlink="">
      <xdr:nvSpPr>
        <xdr:cNvPr id="361" name="テキスト ボックス 360"/>
        <xdr:cNvSpPr txBox="1"/>
      </xdr:nvSpPr>
      <xdr:spPr>
        <a:xfrm>
          <a:off x="7594111" y="97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2" name="フローチャート: 判断 361"/>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147591</xdr:rowOff>
    </xdr:from>
    <xdr:ext cx="534377" cy="259045"/>
    <xdr:sp macro="" textlink="">
      <xdr:nvSpPr>
        <xdr:cNvPr id="363" name="テキスト ボックス 362"/>
        <xdr:cNvSpPr txBox="1"/>
      </xdr:nvSpPr>
      <xdr:spPr>
        <a:xfrm>
          <a:off x="6705111" y="100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64443</xdr:rowOff>
    </xdr:from>
    <xdr:to>
      <xdr:col>55</xdr:col>
      <xdr:colOff>50800</xdr:colOff>
      <xdr:row>58</xdr:row>
      <xdr:rowOff>166043</xdr:rowOff>
    </xdr:to>
    <xdr:sp macro="" textlink="">
      <xdr:nvSpPr>
        <xdr:cNvPr id="369" name="楕円 368"/>
        <xdr:cNvSpPr/>
      </xdr:nvSpPr>
      <xdr:spPr>
        <a:xfrm>
          <a:off x="10426700" y="100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39491</xdr:rowOff>
    </xdr:from>
    <xdr:to>
      <xdr:col>50</xdr:col>
      <xdr:colOff>165100</xdr:colOff>
      <xdr:row>58</xdr:row>
      <xdr:rowOff>141091</xdr:rowOff>
    </xdr:to>
    <xdr:sp macro="" textlink="">
      <xdr:nvSpPr>
        <xdr:cNvPr id="371" name="楕円 370"/>
        <xdr:cNvSpPr/>
      </xdr:nvSpPr>
      <xdr:spPr>
        <a:xfrm>
          <a:off x="9588500" y="99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157618</xdr:rowOff>
    </xdr:from>
    <xdr:ext cx="599010" cy="259045"/>
    <xdr:sp macro="" textlink="">
      <xdr:nvSpPr>
        <xdr:cNvPr id="372" name="テキスト ボックス 371"/>
        <xdr:cNvSpPr txBox="1"/>
      </xdr:nvSpPr>
      <xdr:spPr>
        <a:xfrm>
          <a:off x="9339795" y="975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47044</xdr:rowOff>
    </xdr:from>
    <xdr:to>
      <xdr:col>46</xdr:col>
      <xdr:colOff>38100</xdr:colOff>
      <xdr:row>58</xdr:row>
      <xdr:rowOff>148644</xdr:rowOff>
    </xdr:to>
    <xdr:sp macro="" textlink="">
      <xdr:nvSpPr>
        <xdr:cNvPr id="373" name="楕円 372"/>
        <xdr:cNvSpPr/>
      </xdr:nvSpPr>
      <xdr:spPr>
        <a:xfrm>
          <a:off x="8699500" y="99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139771</xdr:rowOff>
    </xdr:from>
    <xdr:ext cx="534377" cy="259045"/>
    <xdr:sp macro="" textlink="">
      <xdr:nvSpPr>
        <xdr:cNvPr id="374" name="テキスト ボックス 373"/>
        <xdr:cNvSpPr txBox="1"/>
      </xdr:nvSpPr>
      <xdr:spPr>
        <a:xfrm>
          <a:off x="8483111" y="100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57246</xdr:rowOff>
    </xdr:from>
    <xdr:to>
      <xdr:col>41</xdr:col>
      <xdr:colOff>101600</xdr:colOff>
      <xdr:row>58</xdr:row>
      <xdr:rowOff>158846</xdr:rowOff>
    </xdr:to>
    <xdr:sp macro="" textlink="">
      <xdr:nvSpPr>
        <xdr:cNvPr id="375" name="楕円 374"/>
        <xdr:cNvSpPr/>
      </xdr:nvSpPr>
      <xdr:spPr>
        <a:xfrm>
          <a:off x="7810500" y="100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149973</xdr:rowOff>
    </xdr:from>
    <xdr:ext cx="534377" cy="259045"/>
    <xdr:sp macro="" textlink="">
      <xdr:nvSpPr>
        <xdr:cNvPr id="376" name="テキスト ボックス 375"/>
        <xdr:cNvSpPr txBox="1"/>
      </xdr:nvSpPr>
      <xdr:spPr>
        <a:xfrm>
          <a:off x="7594111" y="100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45761</xdr:rowOff>
    </xdr:from>
    <xdr:to>
      <xdr:col>36</xdr:col>
      <xdr:colOff>165100</xdr:colOff>
      <xdr:row>58</xdr:row>
      <xdr:rowOff>147361</xdr:rowOff>
    </xdr:to>
    <xdr:sp macro="" textlink="">
      <xdr:nvSpPr>
        <xdr:cNvPr id="377" name="楕円 376"/>
        <xdr:cNvSpPr/>
      </xdr:nvSpPr>
      <xdr:spPr>
        <a:xfrm>
          <a:off x="6921500" y="99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163888</xdr:rowOff>
    </xdr:from>
    <xdr:ext cx="534377" cy="259045"/>
    <xdr:sp macro="" textlink="">
      <xdr:nvSpPr>
        <xdr:cNvPr id="378" name="テキスト ボックス 377"/>
        <xdr:cNvSpPr txBox="1"/>
      </xdr:nvSpPr>
      <xdr:spPr>
        <a:xfrm>
          <a:off x="6705111" y="976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20244</xdr:rowOff>
    </xdr:from>
    <xdr:to>
      <xdr:col>55</xdr:col>
      <xdr:colOff>0</xdr:colOff>
      <xdr:row>79</xdr:row>
      <xdr:rowOff>23271</xdr:rowOff>
    </xdr:to>
    <xdr:cxnSp macro="">
      <xdr:nvCxnSpPr>
        <xdr:cNvPr id="407" name="直線コネクタ 406"/>
        <xdr:cNvCxnSpPr/>
      </xdr:nvCxnSpPr>
      <xdr:spPr>
        <a:xfrm>
          <a:off x="9639300" y="13564794"/>
          <a:ext cx="8382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18217</xdr:rowOff>
    </xdr:from>
    <xdr:to>
      <xdr:col>50</xdr:col>
      <xdr:colOff>114300</xdr:colOff>
      <xdr:row>79</xdr:row>
      <xdr:rowOff>20244</xdr:rowOff>
    </xdr:to>
    <xdr:cxnSp macro="">
      <xdr:nvCxnSpPr>
        <xdr:cNvPr id="410" name="直線コネクタ 409"/>
        <xdr:cNvCxnSpPr/>
      </xdr:nvCxnSpPr>
      <xdr:spPr>
        <a:xfrm>
          <a:off x="8750300" y="13562767"/>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18217</xdr:rowOff>
    </xdr:from>
    <xdr:to>
      <xdr:col>45</xdr:col>
      <xdr:colOff>177800</xdr:colOff>
      <xdr:row>79</xdr:row>
      <xdr:rowOff>27978</xdr:rowOff>
    </xdr:to>
    <xdr:cxnSp macro="">
      <xdr:nvCxnSpPr>
        <xdr:cNvPr id="413" name="直線コネクタ 412"/>
        <xdr:cNvCxnSpPr/>
      </xdr:nvCxnSpPr>
      <xdr:spPr>
        <a:xfrm flipV="1">
          <a:off x="7861300" y="13562767"/>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88151</xdr:rowOff>
    </xdr:from>
    <xdr:to>
      <xdr:col>41</xdr:col>
      <xdr:colOff>101600</xdr:colOff>
      <xdr:row>79</xdr:row>
      <xdr:rowOff>18301</xdr:rowOff>
    </xdr:to>
    <xdr:sp macro="" textlink="">
      <xdr:nvSpPr>
        <xdr:cNvPr id="416" name="フローチャート: 判断 415"/>
        <xdr:cNvSpPr/>
      </xdr:nvSpPr>
      <xdr:spPr>
        <a:xfrm>
          <a:off x="7810500" y="134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34828</xdr:rowOff>
    </xdr:from>
    <xdr:ext cx="534377" cy="259045"/>
    <xdr:sp macro="" textlink="">
      <xdr:nvSpPr>
        <xdr:cNvPr id="417" name="テキスト ボックス 416"/>
        <xdr:cNvSpPr txBox="1"/>
      </xdr:nvSpPr>
      <xdr:spPr>
        <a:xfrm>
          <a:off x="7594111" y="132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143921</xdr:rowOff>
    </xdr:from>
    <xdr:to>
      <xdr:col>55</xdr:col>
      <xdr:colOff>50800</xdr:colOff>
      <xdr:row>79</xdr:row>
      <xdr:rowOff>74071</xdr:rowOff>
    </xdr:to>
    <xdr:sp macro="" textlink="">
      <xdr:nvSpPr>
        <xdr:cNvPr id="423" name="楕円 422"/>
        <xdr:cNvSpPr/>
      </xdr:nvSpPr>
      <xdr:spPr>
        <a:xfrm>
          <a:off x="10426700" y="135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99172</xdr:rowOff>
    </xdr:from>
    <xdr:ext cx="534377" cy="259045"/>
    <xdr:sp macro="" textlink="">
      <xdr:nvSpPr>
        <xdr:cNvPr id="424" name="普通建設事業費 （ うち新規整備　）該当値テキスト"/>
        <xdr:cNvSpPr txBox="1"/>
      </xdr:nvSpPr>
      <xdr:spPr>
        <a:xfrm>
          <a:off x="10528300" y="134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140894</xdr:rowOff>
    </xdr:from>
    <xdr:to>
      <xdr:col>50</xdr:col>
      <xdr:colOff>165100</xdr:colOff>
      <xdr:row>79</xdr:row>
      <xdr:rowOff>71044</xdr:rowOff>
    </xdr:to>
    <xdr:sp macro="" textlink="">
      <xdr:nvSpPr>
        <xdr:cNvPr id="425" name="楕円 424"/>
        <xdr:cNvSpPr/>
      </xdr:nvSpPr>
      <xdr:spPr>
        <a:xfrm>
          <a:off x="9588500" y="135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62171</xdr:rowOff>
    </xdr:from>
    <xdr:ext cx="534377" cy="259045"/>
    <xdr:sp macro="" textlink="">
      <xdr:nvSpPr>
        <xdr:cNvPr id="426" name="テキスト ボックス 425"/>
        <xdr:cNvSpPr txBox="1"/>
      </xdr:nvSpPr>
      <xdr:spPr>
        <a:xfrm>
          <a:off x="9372111" y="136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138867</xdr:rowOff>
    </xdr:from>
    <xdr:to>
      <xdr:col>46</xdr:col>
      <xdr:colOff>38100</xdr:colOff>
      <xdr:row>79</xdr:row>
      <xdr:rowOff>69017</xdr:rowOff>
    </xdr:to>
    <xdr:sp macro="" textlink="">
      <xdr:nvSpPr>
        <xdr:cNvPr id="427" name="楕円 426"/>
        <xdr:cNvSpPr/>
      </xdr:nvSpPr>
      <xdr:spPr>
        <a:xfrm>
          <a:off x="8699500" y="1351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60144</xdr:rowOff>
    </xdr:from>
    <xdr:ext cx="534377" cy="259045"/>
    <xdr:sp macro="" textlink="">
      <xdr:nvSpPr>
        <xdr:cNvPr id="428" name="テキスト ボックス 427"/>
        <xdr:cNvSpPr txBox="1"/>
      </xdr:nvSpPr>
      <xdr:spPr>
        <a:xfrm>
          <a:off x="8483111" y="1360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148628</xdr:rowOff>
    </xdr:from>
    <xdr:to>
      <xdr:col>41</xdr:col>
      <xdr:colOff>101600</xdr:colOff>
      <xdr:row>79</xdr:row>
      <xdr:rowOff>78778</xdr:rowOff>
    </xdr:to>
    <xdr:sp macro="" textlink="">
      <xdr:nvSpPr>
        <xdr:cNvPr id="429" name="楕円 428"/>
        <xdr:cNvSpPr/>
      </xdr:nvSpPr>
      <xdr:spPr>
        <a:xfrm>
          <a:off x="7810500" y="135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69905</xdr:rowOff>
    </xdr:from>
    <xdr:ext cx="469744" cy="259045"/>
    <xdr:sp macro="" textlink="">
      <xdr:nvSpPr>
        <xdr:cNvPr id="430" name="テキスト ボックス 429"/>
        <xdr:cNvSpPr txBox="1"/>
      </xdr:nvSpPr>
      <xdr:spPr>
        <a:xfrm>
          <a:off x="7626428" y="1361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57674</xdr:rowOff>
    </xdr:from>
    <xdr:to>
      <xdr:col>55</xdr:col>
      <xdr:colOff>0</xdr:colOff>
      <xdr:row>98</xdr:row>
      <xdr:rowOff>102741</xdr:rowOff>
    </xdr:to>
    <xdr:cxnSp macro="">
      <xdr:nvCxnSpPr>
        <xdr:cNvPr id="457" name="直線コネクタ 456"/>
        <xdr:cNvCxnSpPr/>
      </xdr:nvCxnSpPr>
      <xdr:spPr>
        <a:xfrm>
          <a:off x="9639300" y="16859774"/>
          <a:ext cx="8382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57674</xdr:rowOff>
    </xdr:from>
    <xdr:to>
      <xdr:col>50</xdr:col>
      <xdr:colOff>114300</xdr:colOff>
      <xdr:row>98</xdr:row>
      <xdr:rowOff>73721</xdr:rowOff>
    </xdr:to>
    <xdr:cxnSp macro="">
      <xdr:nvCxnSpPr>
        <xdr:cNvPr id="460" name="直線コネクタ 459"/>
        <xdr:cNvCxnSpPr/>
      </xdr:nvCxnSpPr>
      <xdr:spPr>
        <a:xfrm flipV="1">
          <a:off x="8750300" y="16859774"/>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73721</xdr:rowOff>
    </xdr:from>
    <xdr:to>
      <xdr:col>45</xdr:col>
      <xdr:colOff>177800</xdr:colOff>
      <xdr:row>98</xdr:row>
      <xdr:rowOff>89559</xdr:rowOff>
    </xdr:to>
    <xdr:cxnSp macro="">
      <xdr:nvCxnSpPr>
        <xdr:cNvPr id="463" name="直線コネクタ 462"/>
        <xdr:cNvCxnSpPr/>
      </xdr:nvCxnSpPr>
      <xdr:spPr>
        <a:xfrm flipV="1">
          <a:off x="7861300" y="16875821"/>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5" name="テキスト ボックス 464"/>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6" name="フローチャート: 判断 465"/>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152677</xdr:rowOff>
    </xdr:from>
    <xdr:ext cx="534377" cy="259045"/>
    <xdr:sp macro="" textlink="">
      <xdr:nvSpPr>
        <xdr:cNvPr id="467" name="テキスト ボックス 466"/>
        <xdr:cNvSpPr txBox="1"/>
      </xdr:nvSpPr>
      <xdr:spPr>
        <a:xfrm>
          <a:off x="7594111" y="16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51941</xdr:rowOff>
    </xdr:from>
    <xdr:to>
      <xdr:col>55</xdr:col>
      <xdr:colOff>50800</xdr:colOff>
      <xdr:row>98</xdr:row>
      <xdr:rowOff>153541</xdr:rowOff>
    </xdr:to>
    <xdr:sp macro="" textlink="">
      <xdr:nvSpPr>
        <xdr:cNvPr id="473" name="楕円 472"/>
        <xdr:cNvSpPr/>
      </xdr:nvSpPr>
      <xdr:spPr>
        <a:xfrm>
          <a:off x="10426700" y="168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6874</xdr:rowOff>
    </xdr:from>
    <xdr:to>
      <xdr:col>50</xdr:col>
      <xdr:colOff>165100</xdr:colOff>
      <xdr:row>98</xdr:row>
      <xdr:rowOff>108474</xdr:rowOff>
    </xdr:to>
    <xdr:sp macro="" textlink="">
      <xdr:nvSpPr>
        <xdr:cNvPr id="475" name="楕円 474"/>
        <xdr:cNvSpPr/>
      </xdr:nvSpPr>
      <xdr:spPr>
        <a:xfrm>
          <a:off x="9588500" y="168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125001</xdr:rowOff>
    </xdr:from>
    <xdr:ext cx="534377" cy="259045"/>
    <xdr:sp macro="" textlink="">
      <xdr:nvSpPr>
        <xdr:cNvPr id="476" name="テキスト ボックス 475"/>
        <xdr:cNvSpPr txBox="1"/>
      </xdr:nvSpPr>
      <xdr:spPr>
        <a:xfrm>
          <a:off x="9372111" y="165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22921</xdr:rowOff>
    </xdr:from>
    <xdr:to>
      <xdr:col>46</xdr:col>
      <xdr:colOff>38100</xdr:colOff>
      <xdr:row>98</xdr:row>
      <xdr:rowOff>124521</xdr:rowOff>
    </xdr:to>
    <xdr:sp macro="" textlink="">
      <xdr:nvSpPr>
        <xdr:cNvPr id="477" name="楕円 476"/>
        <xdr:cNvSpPr/>
      </xdr:nvSpPr>
      <xdr:spPr>
        <a:xfrm>
          <a:off x="8699500" y="168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141048</xdr:rowOff>
    </xdr:from>
    <xdr:ext cx="534377" cy="259045"/>
    <xdr:sp macro="" textlink="">
      <xdr:nvSpPr>
        <xdr:cNvPr id="478" name="テキスト ボックス 477"/>
        <xdr:cNvSpPr txBox="1"/>
      </xdr:nvSpPr>
      <xdr:spPr>
        <a:xfrm>
          <a:off x="8483111" y="166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38759</xdr:rowOff>
    </xdr:from>
    <xdr:to>
      <xdr:col>41</xdr:col>
      <xdr:colOff>101600</xdr:colOff>
      <xdr:row>98</xdr:row>
      <xdr:rowOff>140359</xdr:rowOff>
    </xdr:to>
    <xdr:sp macro="" textlink="">
      <xdr:nvSpPr>
        <xdr:cNvPr id="479" name="楕円 478"/>
        <xdr:cNvSpPr/>
      </xdr:nvSpPr>
      <xdr:spPr>
        <a:xfrm>
          <a:off x="7810500" y="168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156886</xdr:rowOff>
    </xdr:from>
    <xdr:ext cx="534377" cy="259045"/>
    <xdr:sp macro="" textlink="">
      <xdr:nvSpPr>
        <xdr:cNvPr id="480" name="テキスト ボックス 479"/>
        <xdr:cNvSpPr txBox="1"/>
      </xdr:nvSpPr>
      <xdr:spPr>
        <a:xfrm>
          <a:off x="7594111" y="166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88613</xdr:rowOff>
    </xdr:from>
    <xdr:to>
      <xdr:col>71</xdr:col>
      <xdr:colOff>177800</xdr:colOff>
      <xdr:row>39</xdr:row>
      <xdr:rowOff>98878</xdr:rowOff>
    </xdr:to>
    <xdr:cxnSp macro="">
      <xdr:nvCxnSpPr>
        <xdr:cNvPr id="520" name="直線コネクタ 519"/>
        <xdr:cNvCxnSpPr/>
      </xdr:nvCxnSpPr>
      <xdr:spPr>
        <a:xfrm>
          <a:off x="12814300" y="6775163"/>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9652</xdr:rowOff>
    </xdr:from>
    <xdr:to>
      <xdr:col>72</xdr:col>
      <xdr:colOff>38100</xdr:colOff>
      <xdr:row>39</xdr:row>
      <xdr:rowOff>111252</xdr:rowOff>
    </xdr:to>
    <xdr:sp macro="" textlink="">
      <xdr:nvSpPr>
        <xdr:cNvPr id="521" name="フローチャート: 判断 520"/>
        <xdr:cNvSpPr/>
      </xdr:nvSpPr>
      <xdr:spPr>
        <a:xfrm>
          <a:off x="13652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127779</xdr:rowOff>
    </xdr:from>
    <xdr:ext cx="469744" cy="259045"/>
    <xdr:sp macro="" textlink="">
      <xdr:nvSpPr>
        <xdr:cNvPr id="522" name="テキスト ボックス 521"/>
        <xdr:cNvSpPr txBox="1"/>
      </xdr:nvSpPr>
      <xdr:spPr>
        <a:xfrm>
          <a:off x="13468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11688</xdr:rowOff>
    </xdr:from>
    <xdr:to>
      <xdr:col>67</xdr:col>
      <xdr:colOff>101600</xdr:colOff>
      <xdr:row>39</xdr:row>
      <xdr:rowOff>113288</xdr:rowOff>
    </xdr:to>
    <xdr:sp macro="" textlink="">
      <xdr:nvSpPr>
        <xdr:cNvPr id="523" name="フローチャート: 判断 522"/>
        <xdr:cNvSpPr/>
      </xdr:nvSpPr>
      <xdr:spPr>
        <a:xfrm>
          <a:off x="12763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129815</xdr:rowOff>
    </xdr:from>
    <xdr:ext cx="469744" cy="259045"/>
    <xdr:sp macro="" textlink="">
      <xdr:nvSpPr>
        <xdr:cNvPr id="524" name="テキスト ボックス 523"/>
        <xdr:cNvSpPr txBox="1"/>
      </xdr:nvSpPr>
      <xdr:spPr>
        <a:xfrm>
          <a:off x="12579428" y="647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37813</xdr:rowOff>
    </xdr:from>
    <xdr:to>
      <xdr:col>67</xdr:col>
      <xdr:colOff>101600</xdr:colOff>
      <xdr:row>39</xdr:row>
      <xdr:rowOff>139413</xdr:rowOff>
    </xdr:to>
    <xdr:sp macro="" textlink="">
      <xdr:nvSpPr>
        <xdr:cNvPr id="538" name="楕円 537"/>
        <xdr:cNvSpPr/>
      </xdr:nvSpPr>
      <xdr:spPr>
        <a:xfrm>
          <a:off x="12763500" y="67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130540</xdr:rowOff>
    </xdr:from>
    <xdr:ext cx="378565" cy="259045"/>
    <xdr:sp macro="" textlink="">
      <xdr:nvSpPr>
        <xdr:cNvPr id="539" name="テキスト ボックス 538"/>
        <xdr:cNvSpPr txBox="1"/>
      </xdr:nvSpPr>
      <xdr:spPr>
        <a:xfrm>
          <a:off x="12625017" y="6817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0" name="直線コネクタ 619"/>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1"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2" name="直線コネクタ 621"/>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3"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4" name="直線コネクタ 623"/>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49434</xdr:rowOff>
    </xdr:from>
    <xdr:to>
      <xdr:col>85</xdr:col>
      <xdr:colOff>127000</xdr:colOff>
      <xdr:row>76</xdr:row>
      <xdr:rowOff>127653</xdr:rowOff>
    </xdr:to>
    <xdr:cxnSp macro="">
      <xdr:nvCxnSpPr>
        <xdr:cNvPr id="625" name="直線コネクタ 624"/>
        <xdr:cNvCxnSpPr/>
      </xdr:nvCxnSpPr>
      <xdr:spPr>
        <a:xfrm flipV="1">
          <a:off x="15481300" y="13079634"/>
          <a:ext cx="8382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26"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7" name="フローチャート: 判断 626"/>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111666</xdr:rowOff>
    </xdr:from>
    <xdr:to>
      <xdr:col>81</xdr:col>
      <xdr:colOff>50800</xdr:colOff>
      <xdr:row>76</xdr:row>
      <xdr:rowOff>127653</xdr:rowOff>
    </xdr:to>
    <xdr:cxnSp macro="">
      <xdr:nvCxnSpPr>
        <xdr:cNvPr id="628" name="直線コネクタ 627"/>
        <xdr:cNvCxnSpPr/>
      </xdr:nvCxnSpPr>
      <xdr:spPr>
        <a:xfrm>
          <a:off x="14592300" y="13141866"/>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9" name="フローチャート: 判断 628"/>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30" name="テキスト ボックス 629"/>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95345</xdr:rowOff>
    </xdr:from>
    <xdr:to>
      <xdr:col>76</xdr:col>
      <xdr:colOff>114300</xdr:colOff>
      <xdr:row>76</xdr:row>
      <xdr:rowOff>111666</xdr:rowOff>
    </xdr:to>
    <xdr:cxnSp macro="">
      <xdr:nvCxnSpPr>
        <xdr:cNvPr id="631" name="直線コネクタ 630"/>
        <xdr:cNvCxnSpPr/>
      </xdr:nvCxnSpPr>
      <xdr:spPr>
        <a:xfrm>
          <a:off x="13703300" y="13125545"/>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32" name="フローチャート: 判断 631"/>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33" name="テキスト ボックス 632"/>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95345</xdr:rowOff>
    </xdr:from>
    <xdr:to>
      <xdr:col>71</xdr:col>
      <xdr:colOff>177800</xdr:colOff>
      <xdr:row>77</xdr:row>
      <xdr:rowOff>21743</xdr:rowOff>
    </xdr:to>
    <xdr:cxnSp macro="">
      <xdr:nvCxnSpPr>
        <xdr:cNvPr id="634" name="直線コネクタ 633"/>
        <xdr:cNvCxnSpPr/>
      </xdr:nvCxnSpPr>
      <xdr:spPr>
        <a:xfrm flipV="1">
          <a:off x="12814300" y="13125545"/>
          <a:ext cx="889000" cy="9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5" name="フローチャート: 判断 634"/>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12723</xdr:rowOff>
    </xdr:from>
    <xdr:ext cx="534377" cy="259045"/>
    <xdr:sp macro="" textlink="">
      <xdr:nvSpPr>
        <xdr:cNvPr id="636" name="テキスト ボックス 635"/>
        <xdr:cNvSpPr txBox="1"/>
      </xdr:nvSpPr>
      <xdr:spPr>
        <a:xfrm>
          <a:off x="13436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7" name="フローチャート: 判断 636"/>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38" name="テキスト ボックス 637"/>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170084</xdr:rowOff>
    </xdr:from>
    <xdr:to>
      <xdr:col>85</xdr:col>
      <xdr:colOff>177800</xdr:colOff>
      <xdr:row>76</xdr:row>
      <xdr:rowOff>100234</xdr:rowOff>
    </xdr:to>
    <xdr:sp macro="" textlink="">
      <xdr:nvSpPr>
        <xdr:cNvPr id="644" name="楕円 643"/>
        <xdr:cNvSpPr/>
      </xdr:nvSpPr>
      <xdr:spPr>
        <a:xfrm>
          <a:off x="16268700" y="130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21510</xdr:rowOff>
    </xdr:from>
    <xdr:ext cx="534377" cy="259045"/>
    <xdr:sp macro="" textlink="">
      <xdr:nvSpPr>
        <xdr:cNvPr id="645" name="公債費該当値テキスト"/>
        <xdr:cNvSpPr txBox="1"/>
      </xdr:nvSpPr>
      <xdr:spPr>
        <a:xfrm>
          <a:off x="16370300" y="128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76853</xdr:rowOff>
    </xdr:from>
    <xdr:to>
      <xdr:col>81</xdr:col>
      <xdr:colOff>101600</xdr:colOff>
      <xdr:row>77</xdr:row>
      <xdr:rowOff>7003</xdr:rowOff>
    </xdr:to>
    <xdr:sp macro="" textlink="">
      <xdr:nvSpPr>
        <xdr:cNvPr id="646" name="楕円 645"/>
        <xdr:cNvSpPr/>
      </xdr:nvSpPr>
      <xdr:spPr>
        <a:xfrm>
          <a:off x="15430500" y="131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169580</xdr:rowOff>
    </xdr:from>
    <xdr:ext cx="534377" cy="259045"/>
    <xdr:sp macro="" textlink="">
      <xdr:nvSpPr>
        <xdr:cNvPr id="647" name="テキスト ボックス 646"/>
        <xdr:cNvSpPr txBox="1"/>
      </xdr:nvSpPr>
      <xdr:spPr>
        <a:xfrm>
          <a:off x="15214111" y="131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60866</xdr:rowOff>
    </xdr:from>
    <xdr:to>
      <xdr:col>76</xdr:col>
      <xdr:colOff>165100</xdr:colOff>
      <xdr:row>76</xdr:row>
      <xdr:rowOff>162466</xdr:rowOff>
    </xdr:to>
    <xdr:sp macro="" textlink="">
      <xdr:nvSpPr>
        <xdr:cNvPr id="648" name="楕円 647"/>
        <xdr:cNvSpPr/>
      </xdr:nvSpPr>
      <xdr:spPr>
        <a:xfrm>
          <a:off x="14541500" y="130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7543</xdr:rowOff>
    </xdr:from>
    <xdr:ext cx="534377" cy="259045"/>
    <xdr:sp macro="" textlink="">
      <xdr:nvSpPr>
        <xdr:cNvPr id="649" name="テキスト ボックス 648"/>
        <xdr:cNvSpPr txBox="1"/>
      </xdr:nvSpPr>
      <xdr:spPr>
        <a:xfrm>
          <a:off x="14325111" y="128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44545</xdr:rowOff>
    </xdr:from>
    <xdr:to>
      <xdr:col>72</xdr:col>
      <xdr:colOff>38100</xdr:colOff>
      <xdr:row>76</xdr:row>
      <xdr:rowOff>146145</xdr:rowOff>
    </xdr:to>
    <xdr:sp macro="" textlink="">
      <xdr:nvSpPr>
        <xdr:cNvPr id="650" name="楕円 649"/>
        <xdr:cNvSpPr/>
      </xdr:nvSpPr>
      <xdr:spPr>
        <a:xfrm>
          <a:off x="13652500" y="130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162671</xdr:rowOff>
    </xdr:from>
    <xdr:ext cx="534377" cy="259045"/>
    <xdr:sp macro="" textlink="">
      <xdr:nvSpPr>
        <xdr:cNvPr id="651" name="テキスト ボックス 650"/>
        <xdr:cNvSpPr txBox="1"/>
      </xdr:nvSpPr>
      <xdr:spPr>
        <a:xfrm>
          <a:off x="13436111" y="128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142393</xdr:rowOff>
    </xdr:from>
    <xdr:to>
      <xdr:col>67</xdr:col>
      <xdr:colOff>101600</xdr:colOff>
      <xdr:row>77</xdr:row>
      <xdr:rowOff>72543</xdr:rowOff>
    </xdr:to>
    <xdr:sp macro="" textlink="">
      <xdr:nvSpPr>
        <xdr:cNvPr id="652" name="楕円 651"/>
        <xdr:cNvSpPr/>
      </xdr:nvSpPr>
      <xdr:spPr>
        <a:xfrm>
          <a:off x="12763500" y="131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63670</xdr:rowOff>
    </xdr:from>
    <xdr:ext cx="534377" cy="259045"/>
    <xdr:sp macro="" textlink="">
      <xdr:nvSpPr>
        <xdr:cNvPr id="653" name="テキスト ボックス 652"/>
        <xdr:cNvSpPr txBox="1"/>
      </xdr:nvSpPr>
      <xdr:spPr>
        <a:xfrm>
          <a:off x="12547111" y="132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7" name="直線コネクタ 676"/>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8"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9" name="直線コネクタ 678"/>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80"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81" name="直線コネクタ 680"/>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92185</xdr:rowOff>
    </xdr:from>
    <xdr:to>
      <xdr:col>85</xdr:col>
      <xdr:colOff>127000</xdr:colOff>
      <xdr:row>98</xdr:row>
      <xdr:rowOff>161325</xdr:rowOff>
    </xdr:to>
    <xdr:cxnSp macro="">
      <xdr:nvCxnSpPr>
        <xdr:cNvPr id="682" name="直線コネクタ 681"/>
        <xdr:cNvCxnSpPr/>
      </xdr:nvCxnSpPr>
      <xdr:spPr>
        <a:xfrm flipV="1">
          <a:off x="15481300" y="16894285"/>
          <a:ext cx="838200" cy="6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83"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84" name="フローチャート: 判断 683"/>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119256</xdr:rowOff>
    </xdr:from>
    <xdr:to>
      <xdr:col>81</xdr:col>
      <xdr:colOff>50800</xdr:colOff>
      <xdr:row>98</xdr:row>
      <xdr:rowOff>161325</xdr:rowOff>
    </xdr:to>
    <xdr:cxnSp macro="">
      <xdr:nvCxnSpPr>
        <xdr:cNvPr id="685" name="直線コネクタ 684"/>
        <xdr:cNvCxnSpPr/>
      </xdr:nvCxnSpPr>
      <xdr:spPr>
        <a:xfrm>
          <a:off x="14592300" y="16921356"/>
          <a:ext cx="889000" cy="4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86" name="フローチャート: 判断 685"/>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87" name="テキスト ボックス 686"/>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119256</xdr:rowOff>
    </xdr:from>
    <xdr:to>
      <xdr:col>76</xdr:col>
      <xdr:colOff>114300</xdr:colOff>
      <xdr:row>99</xdr:row>
      <xdr:rowOff>32962</xdr:rowOff>
    </xdr:to>
    <xdr:cxnSp macro="">
      <xdr:nvCxnSpPr>
        <xdr:cNvPr id="688" name="直線コネクタ 687"/>
        <xdr:cNvCxnSpPr/>
      </xdr:nvCxnSpPr>
      <xdr:spPr>
        <a:xfrm flipV="1">
          <a:off x="13703300" y="16921356"/>
          <a:ext cx="889000" cy="8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9" name="フローチャート: 判断 688"/>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90" name="テキスト ボックス 689"/>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83384</xdr:rowOff>
    </xdr:from>
    <xdr:to>
      <xdr:col>71</xdr:col>
      <xdr:colOff>177800</xdr:colOff>
      <xdr:row>99</xdr:row>
      <xdr:rowOff>32962</xdr:rowOff>
    </xdr:to>
    <xdr:cxnSp macro="">
      <xdr:nvCxnSpPr>
        <xdr:cNvPr id="691" name="直線コネクタ 690"/>
        <xdr:cNvCxnSpPr/>
      </xdr:nvCxnSpPr>
      <xdr:spPr>
        <a:xfrm>
          <a:off x="12814300" y="16885484"/>
          <a:ext cx="889000" cy="1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82038</xdr:rowOff>
    </xdr:from>
    <xdr:to>
      <xdr:col>72</xdr:col>
      <xdr:colOff>38100</xdr:colOff>
      <xdr:row>99</xdr:row>
      <xdr:rowOff>12188</xdr:rowOff>
    </xdr:to>
    <xdr:sp macro="" textlink="">
      <xdr:nvSpPr>
        <xdr:cNvPr id="692" name="フローチャート: 判断 691"/>
        <xdr:cNvSpPr/>
      </xdr:nvSpPr>
      <xdr:spPr>
        <a:xfrm>
          <a:off x="13652500" y="16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28715</xdr:rowOff>
    </xdr:from>
    <xdr:ext cx="534377" cy="259045"/>
    <xdr:sp macro="" textlink="">
      <xdr:nvSpPr>
        <xdr:cNvPr id="693" name="テキスト ボックス 692"/>
        <xdr:cNvSpPr txBox="1"/>
      </xdr:nvSpPr>
      <xdr:spPr>
        <a:xfrm>
          <a:off x="13436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85406</xdr:rowOff>
    </xdr:from>
    <xdr:to>
      <xdr:col>67</xdr:col>
      <xdr:colOff>101600</xdr:colOff>
      <xdr:row>99</xdr:row>
      <xdr:rowOff>15556</xdr:rowOff>
    </xdr:to>
    <xdr:sp macro="" textlink="">
      <xdr:nvSpPr>
        <xdr:cNvPr id="694" name="フローチャート: 判断 693"/>
        <xdr:cNvSpPr/>
      </xdr:nvSpPr>
      <xdr:spPr>
        <a:xfrm>
          <a:off x="12763500" y="168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6683</xdr:rowOff>
    </xdr:from>
    <xdr:ext cx="534377" cy="259045"/>
    <xdr:sp macro="" textlink="">
      <xdr:nvSpPr>
        <xdr:cNvPr id="695" name="テキスト ボックス 694"/>
        <xdr:cNvSpPr txBox="1"/>
      </xdr:nvSpPr>
      <xdr:spPr>
        <a:xfrm>
          <a:off x="12547111" y="169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41385</xdr:rowOff>
    </xdr:from>
    <xdr:to>
      <xdr:col>85</xdr:col>
      <xdr:colOff>177800</xdr:colOff>
      <xdr:row>98</xdr:row>
      <xdr:rowOff>142985</xdr:rowOff>
    </xdr:to>
    <xdr:sp macro="" textlink="">
      <xdr:nvSpPr>
        <xdr:cNvPr id="701" name="楕円 700"/>
        <xdr:cNvSpPr/>
      </xdr:nvSpPr>
      <xdr:spPr>
        <a:xfrm>
          <a:off x="16268700" y="168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762</xdr:rowOff>
    </xdr:from>
    <xdr:ext cx="534377" cy="259045"/>
    <xdr:sp macro="" textlink="">
      <xdr:nvSpPr>
        <xdr:cNvPr id="702" name="積立金該当値テキスト"/>
        <xdr:cNvSpPr txBox="1"/>
      </xdr:nvSpPr>
      <xdr:spPr>
        <a:xfrm>
          <a:off x="16370300" y="166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110525</xdr:rowOff>
    </xdr:from>
    <xdr:to>
      <xdr:col>81</xdr:col>
      <xdr:colOff>101600</xdr:colOff>
      <xdr:row>99</xdr:row>
      <xdr:rowOff>40675</xdr:rowOff>
    </xdr:to>
    <xdr:sp macro="" textlink="">
      <xdr:nvSpPr>
        <xdr:cNvPr id="703" name="楕円 702"/>
        <xdr:cNvSpPr/>
      </xdr:nvSpPr>
      <xdr:spPr>
        <a:xfrm>
          <a:off x="15430500" y="169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31802</xdr:rowOff>
    </xdr:from>
    <xdr:ext cx="534377" cy="259045"/>
    <xdr:sp macro="" textlink="">
      <xdr:nvSpPr>
        <xdr:cNvPr id="704" name="テキスト ボックス 703"/>
        <xdr:cNvSpPr txBox="1"/>
      </xdr:nvSpPr>
      <xdr:spPr>
        <a:xfrm>
          <a:off x="15214111" y="170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68456</xdr:rowOff>
    </xdr:from>
    <xdr:to>
      <xdr:col>76</xdr:col>
      <xdr:colOff>165100</xdr:colOff>
      <xdr:row>98</xdr:row>
      <xdr:rowOff>170056</xdr:rowOff>
    </xdr:to>
    <xdr:sp macro="" textlink="">
      <xdr:nvSpPr>
        <xdr:cNvPr id="705" name="楕円 704"/>
        <xdr:cNvSpPr/>
      </xdr:nvSpPr>
      <xdr:spPr>
        <a:xfrm>
          <a:off x="14541500" y="168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161183</xdr:rowOff>
    </xdr:from>
    <xdr:ext cx="534377" cy="259045"/>
    <xdr:sp macro="" textlink="">
      <xdr:nvSpPr>
        <xdr:cNvPr id="706" name="テキスト ボックス 705"/>
        <xdr:cNvSpPr txBox="1"/>
      </xdr:nvSpPr>
      <xdr:spPr>
        <a:xfrm>
          <a:off x="14325111" y="169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153612</xdr:rowOff>
    </xdr:from>
    <xdr:to>
      <xdr:col>72</xdr:col>
      <xdr:colOff>38100</xdr:colOff>
      <xdr:row>99</xdr:row>
      <xdr:rowOff>83762</xdr:rowOff>
    </xdr:to>
    <xdr:sp macro="" textlink="">
      <xdr:nvSpPr>
        <xdr:cNvPr id="707" name="楕円 706"/>
        <xdr:cNvSpPr/>
      </xdr:nvSpPr>
      <xdr:spPr>
        <a:xfrm>
          <a:off x="13652500" y="169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74889</xdr:rowOff>
    </xdr:from>
    <xdr:ext cx="469744" cy="259045"/>
    <xdr:sp macro="" textlink="">
      <xdr:nvSpPr>
        <xdr:cNvPr id="708" name="テキスト ボックス 707"/>
        <xdr:cNvSpPr txBox="1"/>
      </xdr:nvSpPr>
      <xdr:spPr>
        <a:xfrm>
          <a:off x="13468428" y="1704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32584</xdr:rowOff>
    </xdr:from>
    <xdr:to>
      <xdr:col>67</xdr:col>
      <xdr:colOff>101600</xdr:colOff>
      <xdr:row>98</xdr:row>
      <xdr:rowOff>134184</xdr:rowOff>
    </xdr:to>
    <xdr:sp macro="" textlink="">
      <xdr:nvSpPr>
        <xdr:cNvPr id="709" name="楕円 708"/>
        <xdr:cNvSpPr/>
      </xdr:nvSpPr>
      <xdr:spPr>
        <a:xfrm>
          <a:off x="12763500" y="168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150711</xdr:rowOff>
    </xdr:from>
    <xdr:ext cx="534377" cy="259045"/>
    <xdr:sp macro="" textlink="">
      <xdr:nvSpPr>
        <xdr:cNvPr id="710" name="テキスト ボックス 709"/>
        <xdr:cNvSpPr txBox="1"/>
      </xdr:nvSpPr>
      <xdr:spPr>
        <a:xfrm>
          <a:off x="12547111" y="166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6" name="直線コネクタ 735"/>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9"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40" name="直線コネクタ 739"/>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42"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43" name="フローチャート: 判断 742"/>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5" name="フローチャート: 判断 744"/>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6" name="テキスト ボックス 745"/>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8" name="フローチャート: 判断 747"/>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9" name="テキスト ボックス 748"/>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1" name="フローチャート: 判断 750"/>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57566</xdr:rowOff>
    </xdr:from>
    <xdr:ext cx="378565" cy="259045"/>
    <xdr:sp macro="" textlink="">
      <xdr:nvSpPr>
        <xdr:cNvPr id="752" name="テキスト ボックス 751"/>
        <xdr:cNvSpPr txBox="1"/>
      </xdr:nvSpPr>
      <xdr:spPr>
        <a:xfrm>
          <a:off x="19356017" y="640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3" name="フローチャート: 判断 752"/>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62465</xdr:rowOff>
    </xdr:from>
    <xdr:ext cx="378565" cy="259045"/>
    <xdr:sp macro="" textlink="">
      <xdr:nvSpPr>
        <xdr:cNvPr id="754" name="テキスト ボックス 753"/>
        <xdr:cNvSpPr txBox="1"/>
      </xdr:nvSpPr>
      <xdr:spPr>
        <a:xfrm>
          <a:off x="18467017"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91" name="直線コネクタ 79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5" name="直線コネクタ 79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167704</xdr:rowOff>
    </xdr:from>
    <xdr:to>
      <xdr:col>116</xdr:col>
      <xdr:colOff>63500</xdr:colOff>
      <xdr:row>57</xdr:row>
      <xdr:rowOff>23731</xdr:rowOff>
    </xdr:to>
    <xdr:cxnSp macro="">
      <xdr:nvCxnSpPr>
        <xdr:cNvPr id="796" name="直線コネクタ 795"/>
        <xdr:cNvCxnSpPr/>
      </xdr:nvCxnSpPr>
      <xdr:spPr>
        <a:xfrm>
          <a:off x="21323300" y="9768904"/>
          <a:ext cx="8382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97"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8" name="フローチャート: 判断 79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167704</xdr:rowOff>
    </xdr:from>
    <xdr:to>
      <xdr:col>111</xdr:col>
      <xdr:colOff>177800</xdr:colOff>
      <xdr:row>57</xdr:row>
      <xdr:rowOff>27686</xdr:rowOff>
    </xdr:to>
    <xdr:cxnSp macro="">
      <xdr:nvCxnSpPr>
        <xdr:cNvPr id="799" name="直線コネクタ 798"/>
        <xdr:cNvCxnSpPr/>
      </xdr:nvCxnSpPr>
      <xdr:spPr>
        <a:xfrm flipV="1">
          <a:off x="20434300" y="976890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800" name="フローチャート: 判断 79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801" name="テキスト ボックス 800"/>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27686</xdr:rowOff>
    </xdr:from>
    <xdr:to>
      <xdr:col>107</xdr:col>
      <xdr:colOff>50800</xdr:colOff>
      <xdr:row>57</xdr:row>
      <xdr:rowOff>28326</xdr:rowOff>
    </xdr:to>
    <xdr:cxnSp macro="">
      <xdr:nvCxnSpPr>
        <xdr:cNvPr id="802" name="直線コネクタ 801"/>
        <xdr:cNvCxnSpPr/>
      </xdr:nvCxnSpPr>
      <xdr:spPr>
        <a:xfrm flipV="1">
          <a:off x="19545300" y="980033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803" name="フローチャート: 判断 802"/>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804" name="テキスト ボックス 803"/>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13330</xdr:rowOff>
    </xdr:from>
    <xdr:to>
      <xdr:col>102</xdr:col>
      <xdr:colOff>114300</xdr:colOff>
      <xdr:row>57</xdr:row>
      <xdr:rowOff>28326</xdr:rowOff>
    </xdr:to>
    <xdr:cxnSp macro="">
      <xdr:nvCxnSpPr>
        <xdr:cNvPr id="805" name="直線コネクタ 804"/>
        <xdr:cNvCxnSpPr/>
      </xdr:nvCxnSpPr>
      <xdr:spPr>
        <a:xfrm>
          <a:off x="18656300" y="978598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6" name="フローチャート: 判断 805"/>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141279</xdr:rowOff>
    </xdr:from>
    <xdr:ext cx="469744" cy="259045"/>
    <xdr:sp macro="" textlink="">
      <xdr:nvSpPr>
        <xdr:cNvPr id="807" name="テキスト ボックス 806"/>
        <xdr:cNvSpPr txBox="1"/>
      </xdr:nvSpPr>
      <xdr:spPr>
        <a:xfrm>
          <a:off x="19310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08" name="フローチャート: 判断 807"/>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93273</xdr:rowOff>
    </xdr:from>
    <xdr:ext cx="469744" cy="259045"/>
    <xdr:sp macro="" textlink="">
      <xdr:nvSpPr>
        <xdr:cNvPr id="809" name="テキスト ボックス 808"/>
        <xdr:cNvSpPr txBox="1"/>
      </xdr:nvSpPr>
      <xdr:spPr>
        <a:xfrm>
          <a:off x="18421428" y="1003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144381</xdr:rowOff>
    </xdr:from>
    <xdr:to>
      <xdr:col>116</xdr:col>
      <xdr:colOff>114300</xdr:colOff>
      <xdr:row>57</xdr:row>
      <xdr:rowOff>74531</xdr:rowOff>
    </xdr:to>
    <xdr:sp macro="" textlink="">
      <xdr:nvSpPr>
        <xdr:cNvPr id="815" name="楕円 814"/>
        <xdr:cNvSpPr/>
      </xdr:nvSpPr>
      <xdr:spPr>
        <a:xfrm>
          <a:off x="22110700" y="97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167258</xdr:rowOff>
    </xdr:from>
    <xdr:ext cx="534377" cy="259045"/>
    <xdr:sp macro="" textlink="">
      <xdr:nvSpPr>
        <xdr:cNvPr id="816" name="貸付金該当値テキスト"/>
        <xdr:cNvSpPr txBox="1"/>
      </xdr:nvSpPr>
      <xdr:spPr>
        <a:xfrm>
          <a:off x="22212300" y="95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116904</xdr:rowOff>
    </xdr:from>
    <xdr:to>
      <xdr:col>112</xdr:col>
      <xdr:colOff>38100</xdr:colOff>
      <xdr:row>57</xdr:row>
      <xdr:rowOff>47054</xdr:rowOff>
    </xdr:to>
    <xdr:sp macro="" textlink="">
      <xdr:nvSpPr>
        <xdr:cNvPr id="817" name="楕円 816"/>
        <xdr:cNvSpPr/>
      </xdr:nvSpPr>
      <xdr:spPr>
        <a:xfrm>
          <a:off x="21272500" y="9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63581</xdr:rowOff>
    </xdr:from>
    <xdr:ext cx="534377" cy="259045"/>
    <xdr:sp macro="" textlink="">
      <xdr:nvSpPr>
        <xdr:cNvPr id="818" name="テキスト ボックス 817"/>
        <xdr:cNvSpPr txBox="1"/>
      </xdr:nvSpPr>
      <xdr:spPr>
        <a:xfrm>
          <a:off x="21056111" y="94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148336</xdr:rowOff>
    </xdr:from>
    <xdr:to>
      <xdr:col>107</xdr:col>
      <xdr:colOff>101600</xdr:colOff>
      <xdr:row>57</xdr:row>
      <xdr:rowOff>78486</xdr:rowOff>
    </xdr:to>
    <xdr:sp macro="" textlink="">
      <xdr:nvSpPr>
        <xdr:cNvPr id="819" name="楕円 818"/>
        <xdr:cNvSpPr/>
      </xdr:nvSpPr>
      <xdr:spPr>
        <a:xfrm>
          <a:off x="203835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95013</xdr:rowOff>
    </xdr:from>
    <xdr:ext cx="534377" cy="259045"/>
    <xdr:sp macro="" textlink="">
      <xdr:nvSpPr>
        <xdr:cNvPr id="820" name="テキスト ボックス 819"/>
        <xdr:cNvSpPr txBox="1"/>
      </xdr:nvSpPr>
      <xdr:spPr>
        <a:xfrm>
          <a:off x="20167111" y="95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148976</xdr:rowOff>
    </xdr:from>
    <xdr:to>
      <xdr:col>102</xdr:col>
      <xdr:colOff>165100</xdr:colOff>
      <xdr:row>57</xdr:row>
      <xdr:rowOff>79126</xdr:rowOff>
    </xdr:to>
    <xdr:sp macro="" textlink="">
      <xdr:nvSpPr>
        <xdr:cNvPr id="821" name="楕円 820"/>
        <xdr:cNvSpPr/>
      </xdr:nvSpPr>
      <xdr:spPr>
        <a:xfrm>
          <a:off x="19494500" y="97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95653</xdr:rowOff>
    </xdr:from>
    <xdr:ext cx="534377" cy="259045"/>
    <xdr:sp macro="" textlink="">
      <xdr:nvSpPr>
        <xdr:cNvPr id="822" name="テキスト ボックス 821"/>
        <xdr:cNvSpPr txBox="1"/>
      </xdr:nvSpPr>
      <xdr:spPr>
        <a:xfrm>
          <a:off x="19278111" y="95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133980</xdr:rowOff>
    </xdr:from>
    <xdr:to>
      <xdr:col>98</xdr:col>
      <xdr:colOff>38100</xdr:colOff>
      <xdr:row>57</xdr:row>
      <xdr:rowOff>64130</xdr:rowOff>
    </xdr:to>
    <xdr:sp macro="" textlink="">
      <xdr:nvSpPr>
        <xdr:cNvPr id="823" name="楕円 822"/>
        <xdr:cNvSpPr/>
      </xdr:nvSpPr>
      <xdr:spPr>
        <a:xfrm>
          <a:off x="18605500" y="97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80657</xdr:rowOff>
    </xdr:from>
    <xdr:ext cx="534377" cy="259045"/>
    <xdr:sp macro="" textlink="">
      <xdr:nvSpPr>
        <xdr:cNvPr id="824" name="テキスト ボックス 823"/>
        <xdr:cNvSpPr txBox="1"/>
      </xdr:nvSpPr>
      <xdr:spPr>
        <a:xfrm>
          <a:off x="18389111" y="95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9" name="直線コネクタ 84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5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51" name="直線コネクタ 85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5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53" name="直線コネクタ 85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113729</xdr:rowOff>
    </xdr:from>
    <xdr:to>
      <xdr:col>116</xdr:col>
      <xdr:colOff>63500</xdr:colOff>
      <xdr:row>75</xdr:row>
      <xdr:rowOff>117742</xdr:rowOff>
    </xdr:to>
    <xdr:cxnSp macro="">
      <xdr:nvCxnSpPr>
        <xdr:cNvPr id="854" name="直線コネクタ 853"/>
        <xdr:cNvCxnSpPr/>
      </xdr:nvCxnSpPr>
      <xdr:spPr>
        <a:xfrm flipV="1">
          <a:off x="21323300" y="12972479"/>
          <a:ext cx="8382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55"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6" name="フローチャート: 判断 85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117742</xdr:rowOff>
    </xdr:from>
    <xdr:to>
      <xdr:col>111</xdr:col>
      <xdr:colOff>177800</xdr:colOff>
      <xdr:row>75</xdr:row>
      <xdr:rowOff>140309</xdr:rowOff>
    </xdr:to>
    <xdr:cxnSp macro="">
      <xdr:nvCxnSpPr>
        <xdr:cNvPr id="857" name="直線コネクタ 856"/>
        <xdr:cNvCxnSpPr/>
      </xdr:nvCxnSpPr>
      <xdr:spPr>
        <a:xfrm flipV="1">
          <a:off x="20434300" y="12976492"/>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8" name="フローチャート: 判断 85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9" name="テキスト ボックス 858"/>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140309</xdr:rowOff>
    </xdr:from>
    <xdr:to>
      <xdr:col>107</xdr:col>
      <xdr:colOff>50800</xdr:colOff>
      <xdr:row>75</xdr:row>
      <xdr:rowOff>160959</xdr:rowOff>
    </xdr:to>
    <xdr:cxnSp macro="">
      <xdr:nvCxnSpPr>
        <xdr:cNvPr id="860" name="直線コネクタ 859"/>
        <xdr:cNvCxnSpPr/>
      </xdr:nvCxnSpPr>
      <xdr:spPr>
        <a:xfrm flipV="1">
          <a:off x="19545300" y="12999059"/>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61" name="フローチャート: 判断 860"/>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62" name="テキスト ボックス 861"/>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160959</xdr:rowOff>
    </xdr:from>
    <xdr:to>
      <xdr:col>102</xdr:col>
      <xdr:colOff>114300</xdr:colOff>
      <xdr:row>76</xdr:row>
      <xdr:rowOff>35065</xdr:rowOff>
    </xdr:to>
    <xdr:cxnSp macro="">
      <xdr:nvCxnSpPr>
        <xdr:cNvPr id="863" name="直線コネクタ 862"/>
        <xdr:cNvCxnSpPr/>
      </xdr:nvCxnSpPr>
      <xdr:spPr>
        <a:xfrm flipV="1">
          <a:off x="18656300" y="13019709"/>
          <a:ext cx="8890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4" name="フローチャート: 判断 863"/>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86237</xdr:rowOff>
    </xdr:from>
    <xdr:ext cx="534377" cy="259045"/>
    <xdr:sp macro="" textlink="">
      <xdr:nvSpPr>
        <xdr:cNvPr id="865" name="テキスト ボックス 864"/>
        <xdr:cNvSpPr txBox="1"/>
      </xdr:nvSpPr>
      <xdr:spPr>
        <a:xfrm>
          <a:off x="19278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6" name="フローチャート: 判断 865"/>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121290</xdr:rowOff>
    </xdr:from>
    <xdr:ext cx="534377" cy="259045"/>
    <xdr:sp macro="" textlink="">
      <xdr:nvSpPr>
        <xdr:cNvPr id="867" name="テキスト ボックス 866"/>
        <xdr:cNvSpPr txBox="1"/>
      </xdr:nvSpPr>
      <xdr:spPr>
        <a:xfrm>
          <a:off x="18389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62929</xdr:rowOff>
    </xdr:from>
    <xdr:to>
      <xdr:col>116</xdr:col>
      <xdr:colOff>114300</xdr:colOff>
      <xdr:row>75</xdr:row>
      <xdr:rowOff>164529</xdr:rowOff>
    </xdr:to>
    <xdr:sp macro="" textlink="">
      <xdr:nvSpPr>
        <xdr:cNvPr id="873" name="楕円 872"/>
        <xdr:cNvSpPr/>
      </xdr:nvSpPr>
      <xdr:spPr>
        <a:xfrm>
          <a:off x="22110700" y="129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85806</xdr:rowOff>
    </xdr:from>
    <xdr:ext cx="534377" cy="259045"/>
    <xdr:sp macro="" textlink="">
      <xdr:nvSpPr>
        <xdr:cNvPr id="874" name="繰出金該当値テキスト"/>
        <xdr:cNvSpPr txBox="1"/>
      </xdr:nvSpPr>
      <xdr:spPr>
        <a:xfrm>
          <a:off x="22212300" y="127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66942</xdr:rowOff>
    </xdr:from>
    <xdr:to>
      <xdr:col>112</xdr:col>
      <xdr:colOff>38100</xdr:colOff>
      <xdr:row>75</xdr:row>
      <xdr:rowOff>168542</xdr:rowOff>
    </xdr:to>
    <xdr:sp macro="" textlink="">
      <xdr:nvSpPr>
        <xdr:cNvPr id="875" name="楕円 874"/>
        <xdr:cNvSpPr/>
      </xdr:nvSpPr>
      <xdr:spPr>
        <a:xfrm>
          <a:off x="21272500" y="129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13619</xdr:rowOff>
    </xdr:from>
    <xdr:ext cx="534377" cy="259045"/>
    <xdr:sp macro="" textlink="">
      <xdr:nvSpPr>
        <xdr:cNvPr id="876" name="テキスト ボックス 875"/>
        <xdr:cNvSpPr txBox="1"/>
      </xdr:nvSpPr>
      <xdr:spPr>
        <a:xfrm>
          <a:off x="21056111" y="127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89509</xdr:rowOff>
    </xdr:from>
    <xdr:to>
      <xdr:col>107</xdr:col>
      <xdr:colOff>101600</xdr:colOff>
      <xdr:row>76</xdr:row>
      <xdr:rowOff>19659</xdr:rowOff>
    </xdr:to>
    <xdr:sp macro="" textlink="">
      <xdr:nvSpPr>
        <xdr:cNvPr id="877" name="楕円 876"/>
        <xdr:cNvSpPr/>
      </xdr:nvSpPr>
      <xdr:spPr>
        <a:xfrm>
          <a:off x="20383500" y="129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36186</xdr:rowOff>
    </xdr:from>
    <xdr:ext cx="534377" cy="259045"/>
    <xdr:sp macro="" textlink="">
      <xdr:nvSpPr>
        <xdr:cNvPr id="878" name="テキスト ボックス 877"/>
        <xdr:cNvSpPr txBox="1"/>
      </xdr:nvSpPr>
      <xdr:spPr>
        <a:xfrm>
          <a:off x="20167111" y="127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110160</xdr:rowOff>
    </xdr:from>
    <xdr:to>
      <xdr:col>102</xdr:col>
      <xdr:colOff>165100</xdr:colOff>
      <xdr:row>76</xdr:row>
      <xdr:rowOff>40311</xdr:rowOff>
    </xdr:to>
    <xdr:sp macro="" textlink="">
      <xdr:nvSpPr>
        <xdr:cNvPr id="879" name="楕円 878"/>
        <xdr:cNvSpPr/>
      </xdr:nvSpPr>
      <xdr:spPr>
        <a:xfrm>
          <a:off x="19494500" y="12968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56837</xdr:rowOff>
    </xdr:from>
    <xdr:ext cx="534377" cy="259045"/>
    <xdr:sp macro="" textlink="">
      <xdr:nvSpPr>
        <xdr:cNvPr id="880" name="テキスト ボックス 879"/>
        <xdr:cNvSpPr txBox="1"/>
      </xdr:nvSpPr>
      <xdr:spPr>
        <a:xfrm>
          <a:off x="19278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155715</xdr:rowOff>
    </xdr:from>
    <xdr:to>
      <xdr:col>98</xdr:col>
      <xdr:colOff>38100</xdr:colOff>
      <xdr:row>76</xdr:row>
      <xdr:rowOff>85865</xdr:rowOff>
    </xdr:to>
    <xdr:sp macro="" textlink="">
      <xdr:nvSpPr>
        <xdr:cNvPr id="881" name="楕円 880"/>
        <xdr:cNvSpPr/>
      </xdr:nvSpPr>
      <xdr:spPr>
        <a:xfrm>
          <a:off x="18605500" y="130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102392</xdr:rowOff>
    </xdr:from>
    <xdr:ext cx="534377" cy="259045"/>
    <xdr:sp macro="" textlink="">
      <xdr:nvSpPr>
        <xdr:cNvPr id="882" name="テキスト ボックス 881"/>
        <xdr:cNvSpPr txBox="1"/>
      </xdr:nvSpPr>
      <xdr:spPr>
        <a:xfrm>
          <a:off x="18389111" y="12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５３，４９４円となっており、類似団体と比較して一人当たりのコストが低い状況となっているが、そのうち更新整備に係る費用についても、類似団体に比べ８，３８５円低い状況となっている。これは、近年のまちづくりセンター改築事業や、防災センター整備事業等の完了によるものであり、前年度決算と比較すると５１．２％減となっている。今後、公共施設等の老朽化対策に要する経費が増加していくことが想定されるが、公共施設等総合管理計画の基本方針づき、事業の取捨選択を行うことにより事業費の減少をめざすこととしている。</a:t>
          </a:r>
        </a:p>
        <a:p>
          <a:r>
            <a:rPr kumimoji="1" lang="ja-JP" altLang="en-US" sz="1300">
              <a:latin typeface="ＭＳ Ｐゴシック" panose="020B0600070205080204" pitchFamily="50" charset="-128"/>
              <a:ea typeface="ＭＳ Ｐゴシック" panose="020B0600070205080204" pitchFamily="50" charset="-128"/>
            </a:rPr>
            <a:t>　貸付金は住民一人当たり１２，５７３円となっており、類似団体と比較して一人当たりのコストが高い状況となっている。これは、企業立地及び雇用の拡大を目的に取り組んできた、産業立地促進資金貸付事業によるところが大きく、貸付金総額の８７．５％を占めている。</a:t>
          </a:r>
        </a:p>
        <a:p>
          <a:r>
            <a:rPr kumimoji="1" lang="ja-JP" altLang="en-US" sz="1300">
              <a:latin typeface="ＭＳ Ｐゴシック" panose="020B0600070205080204" pitchFamily="50" charset="-128"/>
              <a:ea typeface="ＭＳ Ｐゴシック" panose="020B0600070205080204" pitchFamily="50" charset="-128"/>
            </a:rPr>
            <a:t>　繰出金は住民一人当たり７８，５４５円となっており、類似団体と比較して一人当たりのコストが高い状況となっている。これは、特別会計（国民健康保険、介護保険、後期高齢者医療保険、簡易水道事業、公共下水道、地域集落排水事業）他への繰出金であり、中でも公共下水道事業については、平成２９年度決算では３億７千５百万円であるが、起債償還額のピークを迎える平成３３年度には４億円まで増加していく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14,146
14,088
208.39
8,800,189
8,299,621
434,942
4,827,481
8,136,129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108186</xdr:rowOff>
    </xdr:from>
    <xdr:to>
      <xdr:col>24</xdr:col>
      <xdr:colOff>63500</xdr:colOff>
      <xdr:row>37</xdr:row>
      <xdr:rowOff>133495</xdr:rowOff>
    </xdr:to>
    <xdr:cxnSp macro="">
      <xdr:nvCxnSpPr>
        <xdr:cNvPr id="63" name="直線コネクタ 62"/>
        <xdr:cNvCxnSpPr/>
      </xdr:nvCxnSpPr>
      <xdr:spPr>
        <a:xfrm flipV="1">
          <a:off x="3797300" y="6451836"/>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41239</xdr:rowOff>
    </xdr:from>
    <xdr:to>
      <xdr:col>19</xdr:col>
      <xdr:colOff>177800</xdr:colOff>
      <xdr:row>37</xdr:row>
      <xdr:rowOff>133495</xdr:rowOff>
    </xdr:to>
    <xdr:cxnSp macro="">
      <xdr:nvCxnSpPr>
        <xdr:cNvPr id="66" name="直線コネクタ 65"/>
        <xdr:cNvCxnSpPr/>
      </xdr:nvCxnSpPr>
      <xdr:spPr>
        <a:xfrm>
          <a:off x="2908300" y="6384889"/>
          <a:ext cx="889000" cy="9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41239</xdr:rowOff>
    </xdr:from>
    <xdr:to>
      <xdr:col>15</xdr:col>
      <xdr:colOff>50800</xdr:colOff>
      <xdr:row>37</xdr:row>
      <xdr:rowOff>82223</xdr:rowOff>
    </xdr:to>
    <xdr:cxnSp macro="">
      <xdr:nvCxnSpPr>
        <xdr:cNvPr id="69" name="直線コネクタ 68"/>
        <xdr:cNvCxnSpPr/>
      </xdr:nvCxnSpPr>
      <xdr:spPr>
        <a:xfrm flipV="1">
          <a:off x="2019300" y="6384889"/>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81733</xdr:rowOff>
    </xdr:from>
    <xdr:to>
      <xdr:col>10</xdr:col>
      <xdr:colOff>114300</xdr:colOff>
      <xdr:row>37</xdr:row>
      <xdr:rowOff>82223</xdr:rowOff>
    </xdr:to>
    <xdr:cxnSp macro="">
      <xdr:nvCxnSpPr>
        <xdr:cNvPr id="72" name="直線コネクタ 71"/>
        <xdr:cNvCxnSpPr/>
      </xdr:nvCxnSpPr>
      <xdr:spPr>
        <a:xfrm>
          <a:off x="1130300" y="642538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74" name="テキスト ボックス 73"/>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170524</xdr:rowOff>
    </xdr:from>
    <xdr:ext cx="469744" cy="259045"/>
    <xdr:sp macro="" textlink="">
      <xdr:nvSpPr>
        <xdr:cNvPr id="76" name="テキスト ボックス 75"/>
        <xdr:cNvSpPr txBox="1"/>
      </xdr:nvSpPr>
      <xdr:spPr>
        <a:xfrm>
          <a:off x="895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57386</xdr:rowOff>
    </xdr:from>
    <xdr:to>
      <xdr:col>24</xdr:col>
      <xdr:colOff>114300</xdr:colOff>
      <xdr:row>37</xdr:row>
      <xdr:rowOff>158986</xdr:rowOff>
    </xdr:to>
    <xdr:sp macro="" textlink="">
      <xdr:nvSpPr>
        <xdr:cNvPr id="82" name="楕円 81"/>
        <xdr:cNvSpPr/>
      </xdr:nvSpPr>
      <xdr:spPr>
        <a:xfrm>
          <a:off x="4584700" y="64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35813</xdr:rowOff>
    </xdr:from>
    <xdr:ext cx="469744" cy="259045"/>
    <xdr:sp macro="" textlink="">
      <xdr:nvSpPr>
        <xdr:cNvPr id="83" name="議会費該当値テキスト"/>
        <xdr:cNvSpPr txBox="1"/>
      </xdr:nvSpPr>
      <xdr:spPr>
        <a:xfrm>
          <a:off x="4686300" y="637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82695</xdr:rowOff>
    </xdr:from>
    <xdr:to>
      <xdr:col>20</xdr:col>
      <xdr:colOff>38100</xdr:colOff>
      <xdr:row>38</xdr:row>
      <xdr:rowOff>12845</xdr:rowOff>
    </xdr:to>
    <xdr:sp macro="" textlink="">
      <xdr:nvSpPr>
        <xdr:cNvPr id="84" name="楕円 83"/>
        <xdr:cNvSpPr/>
      </xdr:nvSpPr>
      <xdr:spPr>
        <a:xfrm>
          <a:off x="3746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3972</xdr:rowOff>
    </xdr:from>
    <xdr:ext cx="469744" cy="259045"/>
    <xdr:sp macro="" textlink="">
      <xdr:nvSpPr>
        <xdr:cNvPr id="85" name="テキスト ボックス 84"/>
        <xdr:cNvSpPr txBox="1"/>
      </xdr:nvSpPr>
      <xdr:spPr>
        <a:xfrm>
          <a:off x="3562428" y="65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161889</xdr:rowOff>
    </xdr:from>
    <xdr:to>
      <xdr:col>15</xdr:col>
      <xdr:colOff>101600</xdr:colOff>
      <xdr:row>37</xdr:row>
      <xdr:rowOff>92039</xdr:rowOff>
    </xdr:to>
    <xdr:sp macro="" textlink="">
      <xdr:nvSpPr>
        <xdr:cNvPr id="86" name="楕円 85"/>
        <xdr:cNvSpPr/>
      </xdr:nvSpPr>
      <xdr:spPr>
        <a:xfrm>
          <a:off x="2857500" y="63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83166</xdr:rowOff>
    </xdr:from>
    <xdr:ext cx="469744" cy="259045"/>
    <xdr:sp macro="" textlink="">
      <xdr:nvSpPr>
        <xdr:cNvPr id="87" name="テキスト ボックス 86"/>
        <xdr:cNvSpPr txBox="1"/>
      </xdr:nvSpPr>
      <xdr:spPr>
        <a:xfrm>
          <a:off x="2673428" y="642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31423</xdr:rowOff>
    </xdr:from>
    <xdr:to>
      <xdr:col>10</xdr:col>
      <xdr:colOff>165100</xdr:colOff>
      <xdr:row>37</xdr:row>
      <xdr:rowOff>133023</xdr:rowOff>
    </xdr:to>
    <xdr:sp macro="" textlink="">
      <xdr:nvSpPr>
        <xdr:cNvPr id="88" name="楕円 87"/>
        <xdr:cNvSpPr/>
      </xdr:nvSpPr>
      <xdr:spPr>
        <a:xfrm>
          <a:off x="1968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149550</xdr:rowOff>
    </xdr:from>
    <xdr:ext cx="469744" cy="259045"/>
    <xdr:sp macro="" textlink="">
      <xdr:nvSpPr>
        <xdr:cNvPr id="89" name="テキスト ボックス 88"/>
        <xdr:cNvSpPr txBox="1"/>
      </xdr:nvSpPr>
      <xdr:spPr>
        <a:xfrm>
          <a:off x="1784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30933</xdr:rowOff>
    </xdr:from>
    <xdr:to>
      <xdr:col>6</xdr:col>
      <xdr:colOff>38100</xdr:colOff>
      <xdr:row>37</xdr:row>
      <xdr:rowOff>132533</xdr:rowOff>
    </xdr:to>
    <xdr:sp macro="" textlink="">
      <xdr:nvSpPr>
        <xdr:cNvPr id="90" name="楕円 89"/>
        <xdr:cNvSpPr/>
      </xdr:nvSpPr>
      <xdr:spPr>
        <a:xfrm>
          <a:off x="1079500" y="63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149060</xdr:rowOff>
    </xdr:from>
    <xdr:ext cx="469744" cy="259045"/>
    <xdr:sp macro="" textlink="">
      <xdr:nvSpPr>
        <xdr:cNvPr id="91" name="テキスト ボックス 90"/>
        <xdr:cNvSpPr txBox="1"/>
      </xdr:nvSpPr>
      <xdr:spPr>
        <a:xfrm>
          <a:off x="895428" y="614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108434</xdr:rowOff>
    </xdr:from>
    <xdr:to>
      <xdr:col>24</xdr:col>
      <xdr:colOff>63500</xdr:colOff>
      <xdr:row>57</xdr:row>
      <xdr:rowOff>153295</xdr:rowOff>
    </xdr:to>
    <xdr:cxnSp macro="">
      <xdr:nvCxnSpPr>
        <xdr:cNvPr id="122" name="直線コネクタ 121"/>
        <xdr:cNvCxnSpPr/>
      </xdr:nvCxnSpPr>
      <xdr:spPr>
        <a:xfrm flipV="1">
          <a:off x="3797300" y="9881084"/>
          <a:ext cx="838200" cy="4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112196</xdr:rowOff>
    </xdr:from>
    <xdr:to>
      <xdr:col>19</xdr:col>
      <xdr:colOff>177800</xdr:colOff>
      <xdr:row>57</xdr:row>
      <xdr:rowOff>153295</xdr:rowOff>
    </xdr:to>
    <xdr:cxnSp macro="">
      <xdr:nvCxnSpPr>
        <xdr:cNvPr id="125" name="直線コネクタ 124"/>
        <xdr:cNvCxnSpPr/>
      </xdr:nvCxnSpPr>
      <xdr:spPr>
        <a:xfrm>
          <a:off x="2908300" y="9884846"/>
          <a:ext cx="889000" cy="4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112196</xdr:rowOff>
    </xdr:from>
    <xdr:to>
      <xdr:col>15</xdr:col>
      <xdr:colOff>50800</xdr:colOff>
      <xdr:row>58</xdr:row>
      <xdr:rowOff>50653</xdr:rowOff>
    </xdr:to>
    <xdr:cxnSp macro="">
      <xdr:nvCxnSpPr>
        <xdr:cNvPr id="128" name="直線コネクタ 127"/>
        <xdr:cNvCxnSpPr/>
      </xdr:nvCxnSpPr>
      <xdr:spPr>
        <a:xfrm flipV="1">
          <a:off x="2019300" y="9884846"/>
          <a:ext cx="889000" cy="10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1286</xdr:rowOff>
    </xdr:from>
    <xdr:to>
      <xdr:col>10</xdr:col>
      <xdr:colOff>114300</xdr:colOff>
      <xdr:row>58</xdr:row>
      <xdr:rowOff>50653</xdr:rowOff>
    </xdr:to>
    <xdr:cxnSp macro="">
      <xdr:nvCxnSpPr>
        <xdr:cNvPr id="131" name="直線コネクタ 130"/>
        <xdr:cNvCxnSpPr/>
      </xdr:nvCxnSpPr>
      <xdr:spPr>
        <a:xfrm>
          <a:off x="1130300" y="9945386"/>
          <a:ext cx="889000" cy="4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2" name="フローチャート: 判断 131"/>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79436</xdr:rowOff>
    </xdr:from>
    <xdr:ext cx="534377" cy="259045"/>
    <xdr:sp macro="" textlink="">
      <xdr:nvSpPr>
        <xdr:cNvPr id="133" name="テキスト ボックス 132"/>
        <xdr:cNvSpPr txBox="1"/>
      </xdr:nvSpPr>
      <xdr:spPr>
        <a:xfrm>
          <a:off x="1752111" y="96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4" name="フローチャート: 判断 133"/>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5" name="テキスト ボックス 134"/>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57634</xdr:rowOff>
    </xdr:from>
    <xdr:to>
      <xdr:col>24</xdr:col>
      <xdr:colOff>114300</xdr:colOff>
      <xdr:row>57</xdr:row>
      <xdr:rowOff>159234</xdr:rowOff>
    </xdr:to>
    <xdr:sp macro="" textlink="">
      <xdr:nvSpPr>
        <xdr:cNvPr id="141" name="楕円 140"/>
        <xdr:cNvSpPr/>
      </xdr:nvSpPr>
      <xdr:spPr>
        <a:xfrm>
          <a:off x="4584700" y="98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80511</xdr:rowOff>
    </xdr:from>
    <xdr:ext cx="599010" cy="259045"/>
    <xdr:sp macro="" textlink="">
      <xdr:nvSpPr>
        <xdr:cNvPr id="142" name="総務費該当値テキスト"/>
        <xdr:cNvSpPr txBox="1"/>
      </xdr:nvSpPr>
      <xdr:spPr>
        <a:xfrm>
          <a:off x="4686300" y="968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102495</xdr:rowOff>
    </xdr:from>
    <xdr:to>
      <xdr:col>20</xdr:col>
      <xdr:colOff>38100</xdr:colOff>
      <xdr:row>58</xdr:row>
      <xdr:rowOff>32645</xdr:rowOff>
    </xdr:to>
    <xdr:sp macro="" textlink="">
      <xdr:nvSpPr>
        <xdr:cNvPr id="143" name="楕円 142"/>
        <xdr:cNvSpPr/>
      </xdr:nvSpPr>
      <xdr:spPr>
        <a:xfrm>
          <a:off x="3746500" y="98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23772</xdr:rowOff>
    </xdr:from>
    <xdr:ext cx="534377" cy="259045"/>
    <xdr:sp macro="" textlink="">
      <xdr:nvSpPr>
        <xdr:cNvPr id="144" name="テキスト ボックス 143"/>
        <xdr:cNvSpPr txBox="1"/>
      </xdr:nvSpPr>
      <xdr:spPr>
        <a:xfrm>
          <a:off x="3530111" y="99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61396</xdr:rowOff>
    </xdr:from>
    <xdr:to>
      <xdr:col>15</xdr:col>
      <xdr:colOff>101600</xdr:colOff>
      <xdr:row>57</xdr:row>
      <xdr:rowOff>162996</xdr:rowOff>
    </xdr:to>
    <xdr:sp macro="" textlink="">
      <xdr:nvSpPr>
        <xdr:cNvPr id="145" name="楕円 144"/>
        <xdr:cNvSpPr/>
      </xdr:nvSpPr>
      <xdr:spPr>
        <a:xfrm>
          <a:off x="2857500" y="983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154123</xdr:rowOff>
    </xdr:from>
    <xdr:ext cx="599010" cy="259045"/>
    <xdr:sp macro="" textlink="">
      <xdr:nvSpPr>
        <xdr:cNvPr id="146" name="テキスト ボックス 145"/>
        <xdr:cNvSpPr txBox="1"/>
      </xdr:nvSpPr>
      <xdr:spPr>
        <a:xfrm>
          <a:off x="2608795" y="992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171303</xdr:rowOff>
    </xdr:from>
    <xdr:to>
      <xdr:col>10</xdr:col>
      <xdr:colOff>165100</xdr:colOff>
      <xdr:row>58</xdr:row>
      <xdr:rowOff>101453</xdr:rowOff>
    </xdr:to>
    <xdr:sp macro="" textlink="">
      <xdr:nvSpPr>
        <xdr:cNvPr id="147" name="楕円 146"/>
        <xdr:cNvSpPr/>
      </xdr:nvSpPr>
      <xdr:spPr>
        <a:xfrm>
          <a:off x="1968500" y="99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92580</xdr:rowOff>
    </xdr:from>
    <xdr:ext cx="534377" cy="259045"/>
    <xdr:sp macro="" textlink="">
      <xdr:nvSpPr>
        <xdr:cNvPr id="148" name="テキスト ボックス 147"/>
        <xdr:cNvSpPr txBox="1"/>
      </xdr:nvSpPr>
      <xdr:spPr>
        <a:xfrm>
          <a:off x="1752111" y="100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121936</xdr:rowOff>
    </xdr:from>
    <xdr:to>
      <xdr:col>6</xdr:col>
      <xdr:colOff>38100</xdr:colOff>
      <xdr:row>58</xdr:row>
      <xdr:rowOff>52086</xdr:rowOff>
    </xdr:to>
    <xdr:sp macro="" textlink="">
      <xdr:nvSpPr>
        <xdr:cNvPr id="149" name="楕円 148"/>
        <xdr:cNvSpPr/>
      </xdr:nvSpPr>
      <xdr:spPr>
        <a:xfrm>
          <a:off x="1079500" y="9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68613</xdr:rowOff>
    </xdr:from>
    <xdr:ext cx="534377" cy="259045"/>
    <xdr:sp macro="" textlink="">
      <xdr:nvSpPr>
        <xdr:cNvPr id="150" name="テキスト ボックス 149"/>
        <xdr:cNvSpPr txBox="1"/>
      </xdr:nvSpPr>
      <xdr:spPr>
        <a:xfrm>
          <a:off x="863111" y="96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141346</xdr:rowOff>
    </xdr:from>
    <xdr:to>
      <xdr:col>24</xdr:col>
      <xdr:colOff>63500</xdr:colOff>
      <xdr:row>77</xdr:row>
      <xdr:rowOff>150600</xdr:rowOff>
    </xdr:to>
    <xdr:cxnSp macro="">
      <xdr:nvCxnSpPr>
        <xdr:cNvPr id="178" name="直線コネクタ 177"/>
        <xdr:cNvCxnSpPr/>
      </xdr:nvCxnSpPr>
      <xdr:spPr>
        <a:xfrm flipV="1">
          <a:off x="3797300" y="13342996"/>
          <a:ext cx="8382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150600</xdr:rowOff>
    </xdr:from>
    <xdr:to>
      <xdr:col>19</xdr:col>
      <xdr:colOff>177800</xdr:colOff>
      <xdr:row>78</xdr:row>
      <xdr:rowOff>6618</xdr:rowOff>
    </xdr:to>
    <xdr:cxnSp macro="">
      <xdr:nvCxnSpPr>
        <xdr:cNvPr id="181" name="直線コネクタ 180"/>
        <xdr:cNvCxnSpPr/>
      </xdr:nvCxnSpPr>
      <xdr:spPr>
        <a:xfrm flipV="1">
          <a:off x="2908300" y="13352250"/>
          <a:ext cx="889000" cy="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6618</xdr:rowOff>
    </xdr:from>
    <xdr:to>
      <xdr:col>15</xdr:col>
      <xdr:colOff>50800</xdr:colOff>
      <xdr:row>78</xdr:row>
      <xdr:rowOff>38174</xdr:rowOff>
    </xdr:to>
    <xdr:cxnSp macro="">
      <xdr:nvCxnSpPr>
        <xdr:cNvPr id="184" name="直線コネクタ 183"/>
        <xdr:cNvCxnSpPr/>
      </xdr:nvCxnSpPr>
      <xdr:spPr>
        <a:xfrm flipV="1">
          <a:off x="2019300" y="13379718"/>
          <a:ext cx="889000" cy="3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143948</xdr:rowOff>
    </xdr:from>
    <xdr:to>
      <xdr:col>10</xdr:col>
      <xdr:colOff>114300</xdr:colOff>
      <xdr:row>78</xdr:row>
      <xdr:rowOff>38174</xdr:rowOff>
    </xdr:to>
    <xdr:cxnSp macro="">
      <xdr:nvCxnSpPr>
        <xdr:cNvPr id="187" name="直線コネクタ 186"/>
        <xdr:cNvCxnSpPr/>
      </xdr:nvCxnSpPr>
      <xdr:spPr>
        <a:xfrm>
          <a:off x="1130300" y="13345598"/>
          <a:ext cx="889000" cy="6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96458</xdr:rowOff>
    </xdr:from>
    <xdr:to>
      <xdr:col>10</xdr:col>
      <xdr:colOff>165100</xdr:colOff>
      <xdr:row>78</xdr:row>
      <xdr:rowOff>26608</xdr:rowOff>
    </xdr:to>
    <xdr:sp macro="" textlink="">
      <xdr:nvSpPr>
        <xdr:cNvPr id="188" name="フローチャート: 判断 187"/>
        <xdr:cNvSpPr/>
      </xdr:nvSpPr>
      <xdr:spPr>
        <a:xfrm>
          <a:off x="1968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43135</xdr:rowOff>
    </xdr:from>
    <xdr:ext cx="599010" cy="259045"/>
    <xdr:sp macro="" textlink="">
      <xdr:nvSpPr>
        <xdr:cNvPr id="189" name="テキスト ボックス 188"/>
        <xdr:cNvSpPr txBox="1"/>
      </xdr:nvSpPr>
      <xdr:spPr>
        <a:xfrm>
          <a:off x="1719795" y="130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160483</xdr:rowOff>
    </xdr:from>
    <xdr:to>
      <xdr:col>6</xdr:col>
      <xdr:colOff>38100</xdr:colOff>
      <xdr:row>78</xdr:row>
      <xdr:rowOff>90633</xdr:rowOff>
    </xdr:to>
    <xdr:sp macro="" textlink="">
      <xdr:nvSpPr>
        <xdr:cNvPr id="190" name="フローチャート: 判断 189"/>
        <xdr:cNvSpPr/>
      </xdr:nvSpPr>
      <xdr:spPr>
        <a:xfrm>
          <a:off x="1079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81760</xdr:rowOff>
    </xdr:from>
    <xdr:ext cx="599010" cy="259045"/>
    <xdr:sp macro="" textlink="">
      <xdr:nvSpPr>
        <xdr:cNvPr id="191" name="テキスト ボックス 190"/>
        <xdr:cNvSpPr txBox="1"/>
      </xdr:nvSpPr>
      <xdr:spPr>
        <a:xfrm>
          <a:off x="830795" y="1345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90546</xdr:rowOff>
    </xdr:from>
    <xdr:to>
      <xdr:col>24</xdr:col>
      <xdr:colOff>114300</xdr:colOff>
      <xdr:row>78</xdr:row>
      <xdr:rowOff>20696</xdr:rowOff>
    </xdr:to>
    <xdr:sp macro="" textlink="">
      <xdr:nvSpPr>
        <xdr:cNvPr id="197" name="楕円 196"/>
        <xdr:cNvSpPr/>
      </xdr:nvSpPr>
      <xdr:spPr>
        <a:xfrm>
          <a:off x="4584700" y="1329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68973</xdr:rowOff>
    </xdr:from>
    <xdr:ext cx="599010" cy="259045"/>
    <xdr:sp macro="" textlink="">
      <xdr:nvSpPr>
        <xdr:cNvPr id="198" name="民生費該当値テキスト"/>
        <xdr:cNvSpPr txBox="1"/>
      </xdr:nvSpPr>
      <xdr:spPr>
        <a:xfrm>
          <a:off x="4686300" y="1327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99800</xdr:rowOff>
    </xdr:from>
    <xdr:to>
      <xdr:col>20</xdr:col>
      <xdr:colOff>38100</xdr:colOff>
      <xdr:row>78</xdr:row>
      <xdr:rowOff>29950</xdr:rowOff>
    </xdr:to>
    <xdr:sp macro="" textlink="">
      <xdr:nvSpPr>
        <xdr:cNvPr id="199" name="楕円 198"/>
        <xdr:cNvSpPr/>
      </xdr:nvSpPr>
      <xdr:spPr>
        <a:xfrm>
          <a:off x="3746500" y="133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21077</xdr:rowOff>
    </xdr:from>
    <xdr:ext cx="599010" cy="259045"/>
    <xdr:sp macro="" textlink="">
      <xdr:nvSpPr>
        <xdr:cNvPr id="200" name="テキスト ボックス 199"/>
        <xdr:cNvSpPr txBox="1"/>
      </xdr:nvSpPr>
      <xdr:spPr>
        <a:xfrm>
          <a:off x="3497795" y="1339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127268</xdr:rowOff>
    </xdr:from>
    <xdr:to>
      <xdr:col>15</xdr:col>
      <xdr:colOff>101600</xdr:colOff>
      <xdr:row>78</xdr:row>
      <xdr:rowOff>57418</xdr:rowOff>
    </xdr:to>
    <xdr:sp macro="" textlink="">
      <xdr:nvSpPr>
        <xdr:cNvPr id="201" name="楕円 200"/>
        <xdr:cNvSpPr/>
      </xdr:nvSpPr>
      <xdr:spPr>
        <a:xfrm>
          <a:off x="2857500" y="13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48545</xdr:rowOff>
    </xdr:from>
    <xdr:ext cx="599010" cy="259045"/>
    <xdr:sp macro="" textlink="">
      <xdr:nvSpPr>
        <xdr:cNvPr id="202" name="テキスト ボックス 201"/>
        <xdr:cNvSpPr txBox="1"/>
      </xdr:nvSpPr>
      <xdr:spPr>
        <a:xfrm>
          <a:off x="2608795" y="1342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158824</xdr:rowOff>
    </xdr:from>
    <xdr:to>
      <xdr:col>10</xdr:col>
      <xdr:colOff>165100</xdr:colOff>
      <xdr:row>78</xdr:row>
      <xdr:rowOff>88974</xdr:rowOff>
    </xdr:to>
    <xdr:sp macro="" textlink="">
      <xdr:nvSpPr>
        <xdr:cNvPr id="203" name="楕円 202"/>
        <xdr:cNvSpPr/>
      </xdr:nvSpPr>
      <xdr:spPr>
        <a:xfrm>
          <a:off x="1968500" y="1336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80101</xdr:rowOff>
    </xdr:from>
    <xdr:ext cx="599010" cy="259045"/>
    <xdr:sp macro="" textlink="">
      <xdr:nvSpPr>
        <xdr:cNvPr id="204" name="テキスト ボックス 203"/>
        <xdr:cNvSpPr txBox="1"/>
      </xdr:nvSpPr>
      <xdr:spPr>
        <a:xfrm>
          <a:off x="1719795" y="1345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93148</xdr:rowOff>
    </xdr:from>
    <xdr:to>
      <xdr:col>6</xdr:col>
      <xdr:colOff>38100</xdr:colOff>
      <xdr:row>78</xdr:row>
      <xdr:rowOff>23298</xdr:rowOff>
    </xdr:to>
    <xdr:sp macro="" textlink="">
      <xdr:nvSpPr>
        <xdr:cNvPr id="205" name="楕円 204"/>
        <xdr:cNvSpPr/>
      </xdr:nvSpPr>
      <xdr:spPr>
        <a:xfrm>
          <a:off x="1079500" y="132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39825</xdr:rowOff>
    </xdr:from>
    <xdr:ext cx="599010" cy="259045"/>
    <xdr:sp macro="" textlink="">
      <xdr:nvSpPr>
        <xdr:cNvPr id="206" name="テキスト ボックス 205"/>
        <xdr:cNvSpPr txBox="1"/>
      </xdr:nvSpPr>
      <xdr:spPr>
        <a:xfrm>
          <a:off x="830795" y="1307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146776</xdr:rowOff>
    </xdr:from>
    <xdr:to>
      <xdr:col>24</xdr:col>
      <xdr:colOff>63500</xdr:colOff>
      <xdr:row>98</xdr:row>
      <xdr:rowOff>14221</xdr:rowOff>
    </xdr:to>
    <xdr:cxnSp macro="">
      <xdr:nvCxnSpPr>
        <xdr:cNvPr id="237" name="直線コネクタ 236"/>
        <xdr:cNvCxnSpPr/>
      </xdr:nvCxnSpPr>
      <xdr:spPr>
        <a:xfrm flipV="1">
          <a:off x="3797300" y="16777426"/>
          <a:ext cx="8382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3062</xdr:rowOff>
    </xdr:from>
    <xdr:to>
      <xdr:col>19</xdr:col>
      <xdr:colOff>177800</xdr:colOff>
      <xdr:row>98</xdr:row>
      <xdr:rowOff>14221</xdr:rowOff>
    </xdr:to>
    <xdr:cxnSp macro="">
      <xdr:nvCxnSpPr>
        <xdr:cNvPr id="240" name="直線コネクタ 239"/>
        <xdr:cNvCxnSpPr/>
      </xdr:nvCxnSpPr>
      <xdr:spPr>
        <a:xfrm>
          <a:off x="2908300" y="16805162"/>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3062</xdr:rowOff>
    </xdr:from>
    <xdr:to>
      <xdr:col>15</xdr:col>
      <xdr:colOff>50800</xdr:colOff>
      <xdr:row>98</xdr:row>
      <xdr:rowOff>6796</xdr:rowOff>
    </xdr:to>
    <xdr:cxnSp macro="">
      <xdr:nvCxnSpPr>
        <xdr:cNvPr id="243" name="直線コネクタ 242"/>
        <xdr:cNvCxnSpPr/>
      </xdr:nvCxnSpPr>
      <xdr:spPr>
        <a:xfrm flipV="1">
          <a:off x="2019300" y="1680516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5349</xdr:rowOff>
    </xdr:from>
    <xdr:to>
      <xdr:col>10</xdr:col>
      <xdr:colOff>114300</xdr:colOff>
      <xdr:row>98</xdr:row>
      <xdr:rowOff>6796</xdr:rowOff>
    </xdr:to>
    <xdr:cxnSp macro="">
      <xdr:nvCxnSpPr>
        <xdr:cNvPr id="246" name="直線コネクタ 245"/>
        <xdr:cNvCxnSpPr/>
      </xdr:nvCxnSpPr>
      <xdr:spPr>
        <a:xfrm>
          <a:off x="1130300" y="16807449"/>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7" name="フローチャート: 判断 246"/>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57044</xdr:rowOff>
    </xdr:from>
    <xdr:ext cx="534377" cy="259045"/>
    <xdr:sp macro="" textlink="">
      <xdr:nvSpPr>
        <xdr:cNvPr id="248" name="テキスト ボックス 247"/>
        <xdr:cNvSpPr txBox="1"/>
      </xdr:nvSpPr>
      <xdr:spPr>
        <a:xfrm>
          <a:off x="1752111" y="163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49" name="フローチャート: 判断 248"/>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39626</xdr:rowOff>
    </xdr:from>
    <xdr:ext cx="534377" cy="259045"/>
    <xdr:sp macro="" textlink="">
      <xdr:nvSpPr>
        <xdr:cNvPr id="250" name="テキスト ボックス 249"/>
        <xdr:cNvSpPr txBox="1"/>
      </xdr:nvSpPr>
      <xdr:spPr>
        <a:xfrm>
          <a:off x="863111" y="163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95976</xdr:rowOff>
    </xdr:from>
    <xdr:to>
      <xdr:col>24</xdr:col>
      <xdr:colOff>114300</xdr:colOff>
      <xdr:row>98</xdr:row>
      <xdr:rowOff>26126</xdr:rowOff>
    </xdr:to>
    <xdr:sp macro="" textlink="">
      <xdr:nvSpPr>
        <xdr:cNvPr id="256" name="楕円 255"/>
        <xdr:cNvSpPr/>
      </xdr:nvSpPr>
      <xdr:spPr>
        <a:xfrm>
          <a:off x="4584700" y="167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10903</xdr:rowOff>
    </xdr:from>
    <xdr:ext cx="534377" cy="259045"/>
    <xdr:sp macro="" textlink="">
      <xdr:nvSpPr>
        <xdr:cNvPr id="257" name="衛生費該当値テキスト"/>
        <xdr:cNvSpPr txBox="1"/>
      </xdr:nvSpPr>
      <xdr:spPr>
        <a:xfrm>
          <a:off x="4686300" y="166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134871</xdr:rowOff>
    </xdr:from>
    <xdr:to>
      <xdr:col>20</xdr:col>
      <xdr:colOff>38100</xdr:colOff>
      <xdr:row>98</xdr:row>
      <xdr:rowOff>65021</xdr:rowOff>
    </xdr:to>
    <xdr:sp macro="" textlink="">
      <xdr:nvSpPr>
        <xdr:cNvPr id="258" name="楕円 257"/>
        <xdr:cNvSpPr/>
      </xdr:nvSpPr>
      <xdr:spPr>
        <a:xfrm>
          <a:off x="3746500" y="167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56148</xdr:rowOff>
    </xdr:from>
    <xdr:ext cx="534377" cy="259045"/>
    <xdr:sp macro="" textlink="">
      <xdr:nvSpPr>
        <xdr:cNvPr id="259" name="テキスト ボックス 258"/>
        <xdr:cNvSpPr txBox="1"/>
      </xdr:nvSpPr>
      <xdr:spPr>
        <a:xfrm>
          <a:off x="3530111" y="168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123712</xdr:rowOff>
    </xdr:from>
    <xdr:to>
      <xdr:col>15</xdr:col>
      <xdr:colOff>101600</xdr:colOff>
      <xdr:row>98</xdr:row>
      <xdr:rowOff>53862</xdr:rowOff>
    </xdr:to>
    <xdr:sp macro="" textlink="">
      <xdr:nvSpPr>
        <xdr:cNvPr id="260" name="楕円 259"/>
        <xdr:cNvSpPr/>
      </xdr:nvSpPr>
      <xdr:spPr>
        <a:xfrm>
          <a:off x="2857500" y="167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44989</xdr:rowOff>
    </xdr:from>
    <xdr:ext cx="534377" cy="259045"/>
    <xdr:sp macro="" textlink="">
      <xdr:nvSpPr>
        <xdr:cNvPr id="261" name="テキスト ボックス 260"/>
        <xdr:cNvSpPr txBox="1"/>
      </xdr:nvSpPr>
      <xdr:spPr>
        <a:xfrm>
          <a:off x="2641111" y="168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127446</xdr:rowOff>
    </xdr:from>
    <xdr:to>
      <xdr:col>10</xdr:col>
      <xdr:colOff>165100</xdr:colOff>
      <xdr:row>98</xdr:row>
      <xdr:rowOff>57596</xdr:rowOff>
    </xdr:to>
    <xdr:sp macro="" textlink="">
      <xdr:nvSpPr>
        <xdr:cNvPr id="262" name="楕円 261"/>
        <xdr:cNvSpPr/>
      </xdr:nvSpPr>
      <xdr:spPr>
        <a:xfrm>
          <a:off x="1968500" y="167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48723</xdr:rowOff>
    </xdr:from>
    <xdr:ext cx="534377" cy="259045"/>
    <xdr:sp macro="" textlink="">
      <xdr:nvSpPr>
        <xdr:cNvPr id="263" name="テキスト ボックス 262"/>
        <xdr:cNvSpPr txBox="1"/>
      </xdr:nvSpPr>
      <xdr:spPr>
        <a:xfrm>
          <a:off x="1752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125999</xdr:rowOff>
    </xdr:from>
    <xdr:to>
      <xdr:col>6</xdr:col>
      <xdr:colOff>38100</xdr:colOff>
      <xdr:row>98</xdr:row>
      <xdr:rowOff>56149</xdr:rowOff>
    </xdr:to>
    <xdr:sp macro="" textlink="">
      <xdr:nvSpPr>
        <xdr:cNvPr id="264" name="楕円 263"/>
        <xdr:cNvSpPr/>
      </xdr:nvSpPr>
      <xdr:spPr>
        <a:xfrm>
          <a:off x="1079500" y="16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47276</xdr:rowOff>
    </xdr:from>
    <xdr:ext cx="534377" cy="259045"/>
    <xdr:sp macro="" textlink="">
      <xdr:nvSpPr>
        <xdr:cNvPr id="265" name="テキスト ボックス 264"/>
        <xdr:cNvSpPr txBox="1"/>
      </xdr:nvSpPr>
      <xdr:spPr>
        <a:xfrm>
          <a:off x="863111" y="168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22199</xdr:rowOff>
    </xdr:from>
    <xdr:to>
      <xdr:col>55</xdr:col>
      <xdr:colOff>0</xdr:colOff>
      <xdr:row>36</xdr:row>
      <xdr:rowOff>68377</xdr:rowOff>
    </xdr:to>
    <xdr:cxnSp macro="">
      <xdr:nvCxnSpPr>
        <xdr:cNvPr id="292" name="直線コネクタ 291"/>
        <xdr:cNvCxnSpPr/>
      </xdr:nvCxnSpPr>
      <xdr:spPr>
        <a:xfrm>
          <a:off x="9639300" y="6194399"/>
          <a:ext cx="8382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161053</xdr:rowOff>
    </xdr:from>
    <xdr:ext cx="378565" cy="259045"/>
    <xdr:sp macro="" textlink="">
      <xdr:nvSpPr>
        <xdr:cNvPr id="293" name="労働費平均値テキスト"/>
        <xdr:cNvSpPr txBox="1"/>
      </xdr:nvSpPr>
      <xdr:spPr>
        <a:xfrm>
          <a:off x="10528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169418</xdr:rowOff>
    </xdr:from>
    <xdr:to>
      <xdr:col>50</xdr:col>
      <xdr:colOff>114300</xdr:colOff>
      <xdr:row>36</xdr:row>
      <xdr:rowOff>22199</xdr:rowOff>
    </xdr:to>
    <xdr:cxnSp macro="">
      <xdr:nvCxnSpPr>
        <xdr:cNvPr id="295" name="直線コネクタ 294"/>
        <xdr:cNvCxnSpPr/>
      </xdr:nvCxnSpPr>
      <xdr:spPr>
        <a:xfrm>
          <a:off x="8750300" y="617016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158310</xdr:rowOff>
    </xdr:from>
    <xdr:ext cx="378565" cy="259045"/>
    <xdr:sp macro="" textlink="">
      <xdr:nvSpPr>
        <xdr:cNvPr id="297" name="テキスト ボックス 296"/>
        <xdr:cNvSpPr txBox="1"/>
      </xdr:nvSpPr>
      <xdr:spPr>
        <a:xfrm>
          <a:off x="9450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124155</xdr:rowOff>
    </xdr:from>
    <xdr:to>
      <xdr:col>45</xdr:col>
      <xdr:colOff>177800</xdr:colOff>
      <xdr:row>35</xdr:row>
      <xdr:rowOff>169418</xdr:rowOff>
    </xdr:to>
    <xdr:cxnSp macro="">
      <xdr:nvCxnSpPr>
        <xdr:cNvPr id="298" name="直線コネクタ 297"/>
        <xdr:cNvCxnSpPr/>
      </xdr:nvCxnSpPr>
      <xdr:spPr>
        <a:xfrm>
          <a:off x="7861300" y="612490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97502</xdr:rowOff>
    </xdr:from>
    <xdr:ext cx="378565" cy="259045"/>
    <xdr:sp macro="" textlink="">
      <xdr:nvSpPr>
        <xdr:cNvPr id="300" name="テキスト ボックス 299"/>
        <xdr:cNvSpPr txBox="1"/>
      </xdr:nvSpPr>
      <xdr:spPr>
        <a:xfrm>
          <a:off x="8561017" y="62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168046</xdr:rowOff>
    </xdr:from>
    <xdr:to>
      <xdr:col>41</xdr:col>
      <xdr:colOff>50800</xdr:colOff>
      <xdr:row>35</xdr:row>
      <xdr:rowOff>124155</xdr:rowOff>
    </xdr:to>
    <xdr:cxnSp macro="">
      <xdr:nvCxnSpPr>
        <xdr:cNvPr id="301" name="直線コネクタ 300"/>
        <xdr:cNvCxnSpPr/>
      </xdr:nvCxnSpPr>
      <xdr:spPr>
        <a:xfrm>
          <a:off x="6972300" y="5825896"/>
          <a:ext cx="889000" cy="2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2" name="フローチャート: 判断 301"/>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3" name="テキスト ボックス 302"/>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4" name="フローチャート: 判断 303"/>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43552</xdr:rowOff>
    </xdr:from>
    <xdr:ext cx="469744" cy="259045"/>
    <xdr:sp macro="" textlink="">
      <xdr:nvSpPr>
        <xdr:cNvPr id="305" name="テキスト ボックス 304"/>
        <xdr:cNvSpPr txBox="1"/>
      </xdr:nvSpPr>
      <xdr:spPr>
        <a:xfrm>
          <a:off x="6737428" y="58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17577</xdr:rowOff>
    </xdr:from>
    <xdr:to>
      <xdr:col>55</xdr:col>
      <xdr:colOff>50800</xdr:colOff>
      <xdr:row>36</xdr:row>
      <xdr:rowOff>119177</xdr:rowOff>
    </xdr:to>
    <xdr:sp macro="" textlink="">
      <xdr:nvSpPr>
        <xdr:cNvPr id="311" name="楕円 310"/>
        <xdr:cNvSpPr/>
      </xdr:nvSpPr>
      <xdr:spPr>
        <a:xfrm>
          <a:off x="104267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40454</xdr:rowOff>
    </xdr:from>
    <xdr:ext cx="378565" cy="259045"/>
    <xdr:sp macro="" textlink="">
      <xdr:nvSpPr>
        <xdr:cNvPr id="312" name="労働費該当値テキスト"/>
        <xdr:cNvSpPr txBox="1"/>
      </xdr:nvSpPr>
      <xdr:spPr>
        <a:xfrm>
          <a:off x="10528300" y="6041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142849</xdr:rowOff>
    </xdr:from>
    <xdr:to>
      <xdr:col>50</xdr:col>
      <xdr:colOff>165100</xdr:colOff>
      <xdr:row>36</xdr:row>
      <xdr:rowOff>72999</xdr:rowOff>
    </xdr:to>
    <xdr:sp macro="" textlink="">
      <xdr:nvSpPr>
        <xdr:cNvPr id="313" name="楕円 312"/>
        <xdr:cNvSpPr/>
      </xdr:nvSpPr>
      <xdr:spPr>
        <a:xfrm>
          <a:off x="9588500" y="61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89526</xdr:rowOff>
    </xdr:from>
    <xdr:ext cx="469744" cy="259045"/>
    <xdr:sp macro="" textlink="">
      <xdr:nvSpPr>
        <xdr:cNvPr id="314" name="テキスト ボックス 313"/>
        <xdr:cNvSpPr txBox="1"/>
      </xdr:nvSpPr>
      <xdr:spPr>
        <a:xfrm>
          <a:off x="9404428" y="59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118618</xdr:rowOff>
    </xdr:from>
    <xdr:to>
      <xdr:col>46</xdr:col>
      <xdr:colOff>38100</xdr:colOff>
      <xdr:row>36</xdr:row>
      <xdr:rowOff>48768</xdr:rowOff>
    </xdr:to>
    <xdr:sp macro="" textlink="">
      <xdr:nvSpPr>
        <xdr:cNvPr id="315" name="楕円 314"/>
        <xdr:cNvSpPr/>
      </xdr:nvSpPr>
      <xdr:spPr>
        <a:xfrm>
          <a:off x="8699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65295</xdr:rowOff>
    </xdr:from>
    <xdr:ext cx="469744" cy="259045"/>
    <xdr:sp macro="" textlink="">
      <xdr:nvSpPr>
        <xdr:cNvPr id="316" name="テキスト ボックス 315"/>
        <xdr:cNvSpPr txBox="1"/>
      </xdr:nvSpPr>
      <xdr:spPr>
        <a:xfrm>
          <a:off x="8515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73355</xdr:rowOff>
    </xdr:from>
    <xdr:to>
      <xdr:col>41</xdr:col>
      <xdr:colOff>101600</xdr:colOff>
      <xdr:row>36</xdr:row>
      <xdr:rowOff>3505</xdr:rowOff>
    </xdr:to>
    <xdr:sp macro="" textlink="">
      <xdr:nvSpPr>
        <xdr:cNvPr id="317" name="楕円 316"/>
        <xdr:cNvSpPr/>
      </xdr:nvSpPr>
      <xdr:spPr>
        <a:xfrm>
          <a:off x="7810500" y="60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166082</xdr:rowOff>
    </xdr:from>
    <xdr:ext cx="469744" cy="259045"/>
    <xdr:sp macro="" textlink="">
      <xdr:nvSpPr>
        <xdr:cNvPr id="318" name="テキスト ボックス 317"/>
        <xdr:cNvSpPr txBox="1"/>
      </xdr:nvSpPr>
      <xdr:spPr>
        <a:xfrm>
          <a:off x="7626428" y="61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117246</xdr:rowOff>
    </xdr:from>
    <xdr:to>
      <xdr:col>36</xdr:col>
      <xdr:colOff>165100</xdr:colOff>
      <xdr:row>34</xdr:row>
      <xdr:rowOff>47396</xdr:rowOff>
    </xdr:to>
    <xdr:sp macro="" textlink="">
      <xdr:nvSpPr>
        <xdr:cNvPr id="319" name="楕円 318"/>
        <xdr:cNvSpPr/>
      </xdr:nvSpPr>
      <xdr:spPr>
        <a:xfrm>
          <a:off x="6921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63923</xdr:rowOff>
    </xdr:from>
    <xdr:ext cx="469744" cy="259045"/>
    <xdr:sp macro="" textlink="">
      <xdr:nvSpPr>
        <xdr:cNvPr id="320" name="テキスト ボックス 319"/>
        <xdr:cNvSpPr txBox="1"/>
      </xdr:nvSpPr>
      <xdr:spPr>
        <a:xfrm>
          <a:off x="6737428" y="55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95517</xdr:rowOff>
    </xdr:from>
    <xdr:to>
      <xdr:col>55</xdr:col>
      <xdr:colOff>0</xdr:colOff>
      <xdr:row>56</xdr:row>
      <xdr:rowOff>88225</xdr:rowOff>
    </xdr:to>
    <xdr:cxnSp macro="">
      <xdr:nvCxnSpPr>
        <xdr:cNvPr id="345" name="直線コネクタ 344"/>
        <xdr:cNvCxnSpPr/>
      </xdr:nvCxnSpPr>
      <xdr:spPr>
        <a:xfrm>
          <a:off x="9639300" y="9525267"/>
          <a:ext cx="838200" cy="16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92574</xdr:rowOff>
    </xdr:from>
    <xdr:to>
      <xdr:col>50</xdr:col>
      <xdr:colOff>114300</xdr:colOff>
      <xdr:row>55</xdr:row>
      <xdr:rowOff>95517</xdr:rowOff>
    </xdr:to>
    <xdr:cxnSp macro="">
      <xdr:nvCxnSpPr>
        <xdr:cNvPr id="348" name="直線コネクタ 347"/>
        <xdr:cNvCxnSpPr/>
      </xdr:nvCxnSpPr>
      <xdr:spPr>
        <a:xfrm>
          <a:off x="8750300" y="9522324"/>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92574</xdr:rowOff>
    </xdr:from>
    <xdr:to>
      <xdr:col>45</xdr:col>
      <xdr:colOff>177800</xdr:colOff>
      <xdr:row>56</xdr:row>
      <xdr:rowOff>155839</xdr:rowOff>
    </xdr:to>
    <xdr:cxnSp macro="">
      <xdr:nvCxnSpPr>
        <xdr:cNvPr id="351" name="直線コネクタ 350"/>
        <xdr:cNvCxnSpPr/>
      </xdr:nvCxnSpPr>
      <xdr:spPr>
        <a:xfrm flipV="1">
          <a:off x="7861300" y="9522324"/>
          <a:ext cx="889000" cy="2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155839</xdr:rowOff>
    </xdr:from>
    <xdr:to>
      <xdr:col>41</xdr:col>
      <xdr:colOff>50800</xdr:colOff>
      <xdr:row>57</xdr:row>
      <xdr:rowOff>35973</xdr:rowOff>
    </xdr:to>
    <xdr:cxnSp macro="">
      <xdr:nvCxnSpPr>
        <xdr:cNvPr id="354" name="直線コネクタ 353"/>
        <xdr:cNvCxnSpPr/>
      </xdr:nvCxnSpPr>
      <xdr:spPr>
        <a:xfrm flipV="1">
          <a:off x="6972300" y="9757039"/>
          <a:ext cx="889000" cy="5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5" name="フローチャート: 判断 354"/>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106852</xdr:rowOff>
    </xdr:from>
    <xdr:ext cx="534377" cy="259045"/>
    <xdr:sp macro="" textlink="">
      <xdr:nvSpPr>
        <xdr:cNvPr id="356" name="テキスト ボックス 355"/>
        <xdr:cNvSpPr txBox="1"/>
      </xdr:nvSpPr>
      <xdr:spPr>
        <a:xfrm>
          <a:off x="7594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57" name="フローチャート: 判断 356"/>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109298</xdr:rowOff>
    </xdr:from>
    <xdr:ext cx="534377" cy="259045"/>
    <xdr:sp macro="" textlink="">
      <xdr:nvSpPr>
        <xdr:cNvPr id="358" name="テキスト ボックス 357"/>
        <xdr:cNvSpPr txBox="1"/>
      </xdr:nvSpPr>
      <xdr:spPr>
        <a:xfrm>
          <a:off x="6705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37425</xdr:rowOff>
    </xdr:from>
    <xdr:to>
      <xdr:col>55</xdr:col>
      <xdr:colOff>50800</xdr:colOff>
      <xdr:row>56</xdr:row>
      <xdr:rowOff>139025</xdr:rowOff>
    </xdr:to>
    <xdr:sp macro="" textlink="">
      <xdr:nvSpPr>
        <xdr:cNvPr id="364" name="楕円 363"/>
        <xdr:cNvSpPr/>
      </xdr:nvSpPr>
      <xdr:spPr>
        <a:xfrm>
          <a:off x="10426700" y="96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60302</xdr:rowOff>
    </xdr:from>
    <xdr:ext cx="534377" cy="259045"/>
    <xdr:sp macro="" textlink="">
      <xdr:nvSpPr>
        <xdr:cNvPr id="365" name="農林水産業費該当値テキスト"/>
        <xdr:cNvSpPr txBox="1"/>
      </xdr:nvSpPr>
      <xdr:spPr>
        <a:xfrm>
          <a:off x="10528300" y="94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44717</xdr:rowOff>
    </xdr:from>
    <xdr:to>
      <xdr:col>50</xdr:col>
      <xdr:colOff>165100</xdr:colOff>
      <xdr:row>55</xdr:row>
      <xdr:rowOff>146317</xdr:rowOff>
    </xdr:to>
    <xdr:sp macro="" textlink="">
      <xdr:nvSpPr>
        <xdr:cNvPr id="366" name="楕円 365"/>
        <xdr:cNvSpPr/>
      </xdr:nvSpPr>
      <xdr:spPr>
        <a:xfrm>
          <a:off x="9588500" y="94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162844</xdr:rowOff>
    </xdr:from>
    <xdr:ext cx="534377" cy="259045"/>
    <xdr:sp macro="" textlink="">
      <xdr:nvSpPr>
        <xdr:cNvPr id="367" name="テキスト ボックス 366"/>
        <xdr:cNvSpPr txBox="1"/>
      </xdr:nvSpPr>
      <xdr:spPr>
        <a:xfrm>
          <a:off x="9372111" y="924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41774</xdr:rowOff>
    </xdr:from>
    <xdr:to>
      <xdr:col>46</xdr:col>
      <xdr:colOff>38100</xdr:colOff>
      <xdr:row>55</xdr:row>
      <xdr:rowOff>143374</xdr:rowOff>
    </xdr:to>
    <xdr:sp macro="" textlink="">
      <xdr:nvSpPr>
        <xdr:cNvPr id="368" name="楕円 367"/>
        <xdr:cNvSpPr/>
      </xdr:nvSpPr>
      <xdr:spPr>
        <a:xfrm>
          <a:off x="8699500" y="94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159901</xdr:rowOff>
    </xdr:from>
    <xdr:ext cx="534377" cy="259045"/>
    <xdr:sp macro="" textlink="">
      <xdr:nvSpPr>
        <xdr:cNvPr id="369" name="テキスト ボックス 368"/>
        <xdr:cNvSpPr txBox="1"/>
      </xdr:nvSpPr>
      <xdr:spPr>
        <a:xfrm>
          <a:off x="8483111" y="924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105039</xdr:rowOff>
    </xdr:from>
    <xdr:to>
      <xdr:col>41</xdr:col>
      <xdr:colOff>101600</xdr:colOff>
      <xdr:row>57</xdr:row>
      <xdr:rowOff>35189</xdr:rowOff>
    </xdr:to>
    <xdr:sp macro="" textlink="">
      <xdr:nvSpPr>
        <xdr:cNvPr id="370" name="楕円 369"/>
        <xdr:cNvSpPr/>
      </xdr:nvSpPr>
      <xdr:spPr>
        <a:xfrm>
          <a:off x="7810500" y="97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51716</xdr:rowOff>
    </xdr:from>
    <xdr:ext cx="534377" cy="259045"/>
    <xdr:sp macro="" textlink="">
      <xdr:nvSpPr>
        <xdr:cNvPr id="371" name="テキスト ボックス 370"/>
        <xdr:cNvSpPr txBox="1"/>
      </xdr:nvSpPr>
      <xdr:spPr>
        <a:xfrm>
          <a:off x="7594111" y="94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156623</xdr:rowOff>
    </xdr:from>
    <xdr:to>
      <xdr:col>36</xdr:col>
      <xdr:colOff>165100</xdr:colOff>
      <xdr:row>57</xdr:row>
      <xdr:rowOff>86773</xdr:rowOff>
    </xdr:to>
    <xdr:sp macro="" textlink="">
      <xdr:nvSpPr>
        <xdr:cNvPr id="372" name="楕円 371"/>
        <xdr:cNvSpPr/>
      </xdr:nvSpPr>
      <xdr:spPr>
        <a:xfrm>
          <a:off x="6921500" y="97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103300</xdr:rowOff>
    </xdr:from>
    <xdr:ext cx="534377" cy="259045"/>
    <xdr:sp macro="" textlink="">
      <xdr:nvSpPr>
        <xdr:cNvPr id="373" name="テキスト ボックス 372"/>
        <xdr:cNvSpPr txBox="1"/>
      </xdr:nvSpPr>
      <xdr:spPr>
        <a:xfrm>
          <a:off x="6705111" y="95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131864</xdr:rowOff>
    </xdr:from>
    <xdr:to>
      <xdr:col>55</xdr:col>
      <xdr:colOff>0</xdr:colOff>
      <xdr:row>76</xdr:row>
      <xdr:rowOff>89040</xdr:rowOff>
    </xdr:to>
    <xdr:cxnSp macro="">
      <xdr:nvCxnSpPr>
        <xdr:cNvPr id="402" name="直線コネクタ 401"/>
        <xdr:cNvCxnSpPr/>
      </xdr:nvCxnSpPr>
      <xdr:spPr>
        <a:xfrm flipV="1">
          <a:off x="9639300" y="12990614"/>
          <a:ext cx="8382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89040</xdr:rowOff>
    </xdr:from>
    <xdr:to>
      <xdr:col>50</xdr:col>
      <xdr:colOff>114300</xdr:colOff>
      <xdr:row>76</xdr:row>
      <xdr:rowOff>140843</xdr:rowOff>
    </xdr:to>
    <xdr:cxnSp macro="">
      <xdr:nvCxnSpPr>
        <xdr:cNvPr id="405" name="直線コネクタ 404"/>
        <xdr:cNvCxnSpPr/>
      </xdr:nvCxnSpPr>
      <xdr:spPr>
        <a:xfrm flipV="1">
          <a:off x="8750300" y="13119240"/>
          <a:ext cx="8890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132105</xdr:rowOff>
    </xdr:from>
    <xdr:to>
      <xdr:col>45</xdr:col>
      <xdr:colOff>177800</xdr:colOff>
      <xdr:row>76</xdr:row>
      <xdr:rowOff>140843</xdr:rowOff>
    </xdr:to>
    <xdr:cxnSp macro="">
      <xdr:nvCxnSpPr>
        <xdr:cNvPr id="408" name="直線コネクタ 407"/>
        <xdr:cNvCxnSpPr/>
      </xdr:nvCxnSpPr>
      <xdr:spPr>
        <a:xfrm>
          <a:off x="7861300" y="13162305"/>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132105</xdr:rowOff>
    </xdr:from>
    <xdr:to>
      <xdr:col>41</xdr:col>
      <xdr:colOff>50800</xdr:colOff>
      <xdr:row>76</xdr:row>
      <xdr:rowOff>161531</xdr:rowOff>
    </xdr:to>
    <xdr:cxnSp macro="">
      <xdr:nvCxnSpPr>
        <xdr:cNvPr id="411" name="直線コネクタ 410"/>
        <xdr:cNvCxnSpPr/>
      </xdr:nvCxnSpPr>
      <xdr:spPr>
        <a:xfrm flipV="1">
          <a:off x="6972300" y="13162305"/>
          <a:ext cx="8890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2" name="フローチャート: 判断 411"/>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13" name="テキスト ボックス 412"/>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4" name="フローチャート: 判断 413"/>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5" name="テキスト ボックス 414"/>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81064</xdr:rowOff>
    </xdr:from>
    <xdr:to>
      <xdr:col>55</xdr:col>
      <xdr:colOff>50800</xdr:colOff>
      <xdr:row>76</xdr:row>
      <xdr:rowOff>11215</xdr:rowOff>
    </xdr:to>
    <xdr:sp macro="" textlink="">
      <xdr:nvSpPr>
        <xdr:cNvPr id="421" name="楕円 420"/>
        <xdr:cNvSpPr/>
      </xdr:nvSpPr>
      <xdr:spPr>
        <a:xfrm>
          <a:off x="10426700" y="1293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103941</xdr:rowOff>
    </xdr:from>
    <xdr:ext cx="534377" cy="259045"/>
    <xdr:sp macro="" textlink="">
      <xdr:nvSpPr>
        <xdr:cNvPr id="422" name="商工費該当値テキスト"/>
        <xdr:cNvSpPr txBox="1"/>
      </xdr:nvSpPr>
      <xdr:spPr>
        <a:xfrm>
          <a:off x="10528300" y="127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38240</xdr:rowOff>
    </xdr:from>
    <xdr:to>
      <xdr:col>50</xdr:col>
      <xdr:colOff>165100</xdr:colOff>
      <xdr:row>76</xdr:row>
      <xdr:rowOff>139840</xdr:rowOff>
    </xdr:to>
    <xdr:sp macro="" textlink="">
      <xdr:nvSpPr>
        <xdr:cNvPr id="423" name="楕円 422"/>
        <xdr:cNvSpPr/>
      </xdr:nvSpPr>
      <xdr:spPr>
        <a:xfrm>
          <a:off x="9588500" y="130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156367</xdr:rowOff>
    </xdr:from>
    <xdr:ext cx="534377" cy="259045"/>
    <xdr:sp macro="" textlink="">
      <xdr:nvSpPr>
        <xdr:cNvPr id="424" name="テキスト ボックス 423"/>
        <xdr:cNvSpPr txBox="1"/>
      </xdr:nvSpPr>
      <xdr:spPr>
        <a:xfrm>
          <a:off x="9372111" y="128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90043</xdr:rowOff>
    </xdr:from>
    <xdr:to>
      <xdr:col>46</xdr:col>
      <xdr:colOff>38100</xdr:colOff>
      <xdr:row>77</xdr:row>
      <xdr:rowOff>20193</xdr:rowOff>
    </xdr:to>
    <xdr:sp macro="" textlink="">
      <xdr:nvSpPr>
        <xdr:cNvPr id="425" name="楕円 424"/>
        <xdr:cNvSpPr/>
      </xdr:nvSpPr>
      <xdr:spPr>
        <a:xfrm>
          <a:off x="8699500" y="131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36720</xdr:rowOff>
    </xdr:from>
    <xdr:ext cx="534377" cy="259045"/>
    <xdr:sp macro="" textlink="">
      <xdr:nvSpPr>
        <xdr:cNvPr id="426" name="テキスト ボックス 425"/>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81305</xdr:rowOff>
    </xdr:from>
    <xdr:to>
      <xdr:col>41</xdr:col>
      <xdr:colOff>101600</xdr:colOff>
      <xdr:row>77</xdr:row>
      <xdr:rowOff>11455</xdr:rowOff>
    </xdr:to>
    <xdr:sp macro="" textlink="">
      <xdr:nvSpPr>
        <xdr:cNvPr id="427" name="楕円 426"/>
        <xdr:cNvSpPr/>
      </xdr:nvSpPr>
      <xdr:spPr>
        <a:xfrm>
          <a:off x="7810500" y="131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27982</xdr:rowOff>
    </xdr:from>
    <xdr:ext cx="534377" cy="259045"/>
    <xdr:sp macro="" textlink="">
      <xdr:nvSpPr>
        <xdr:cNvPr id="428" name="テキスト ボックス 427"/>
        <xdr:cNvSpPr txBox="1"/>
      </xdr:nvSpPr>
      <xdr:spPr>
        <a:xfrm>
          <a:off x="7594111" y="128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110731</xdr:rowOff>
    </xdr:from>
    <xdr:to>
      <xdr:col>36</xdr:col>
      <xdr:colOff>165100</xdr:colOff>
      <xdr:row>77</xdr:row>
      <xdr:rowOff>40881</xdr:rowOff>
    </xdr:to>
    <xdr:sp macro="" textlink="">
      <xdr:nvSpPr>
        <xdr:cNvPr id="429" name="楕円 428"/>
        <xdr:cNvSpPr/>
      </xdr:nvSpPr>
      <xdr:spPr>
        <a:xfrm>
          <a:off x="6921500" y="131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57408</xdr:rowOff>
    </xdr:from>
    <xdr:ext cx="534377" cy="259045"/>
    <xdr:sp macro="" textlink="">
      <xdr:nvSpPr>
        <xdr:cNvPr id="430" name="テキスト ボックス 429"/>
        <xdr:cNvSpPr txBox="1"/>
      </xdr:nvSpPr>
      <xdr:spPr>
        <a:xfrm>
          <a:off x="6705111" y="129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164046</xdr:rowOff>
    </xdr:from>
    <xdr:to>
      <xdr:col>55</xdr:col>
      <xdr:colOff>0</xdr:colOff>
      <xdr:row>97</xdr:row>
      <xdr:rowOff>164841</xdr:rowOff>
    </xdr:to>
    <xdr:cxnSp macro="">
      <xdr:nvCxnSpPr>
        <xdr:cNvPr id="455" name="直線コネクタ 454"/>
        <xdr:cNvCxnSpPr/>
      </xdr:nvCxnSpPr>
      <xdr:spPr>
        <a:xfrm flipV="1">
          <a:off x="9639300" y="16794696"/>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164585</xdr:rowOff>
    </xdr:from>
    <xdr:to>
      <xdr:col>50</xdr:col>
      <xdr:colOff>114300</xdr:colOff>
      <xdr:row>97</xdr:row>
      <xdr:rowOff>164841</xdr:rowOff>
    </xdr:to>
    <xdr:cxnSp macro="">
      <xdr:nvCxnSpPr>
        <xdr:cNvPr id="458" name="直線コネクタ 457"/>
        <xdr:cNvCxnSpPr/>
      </xdr:nvCxnSpPr>
      <xdr:spPr>
        <a:xfrm>
          <a:off x="8750300" y="16795235"/>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164585</xdr:rowOff>
    </xdr:from>
    <xdr:to>
      <xdr:col>45</xdr:col>
      <xdr:colOff>177800</xdr:colOff>
      <xdr:row>97</xdr:row>
      <xdr:rowOff>167140</xdr:rowOff>
    </xdr:to>
    <xdr:cxnSp macro="">
      <xdr:nvCxnSpPr>
        <xdr:cNvPr id="461" name="直線コネクタ 460"/>
        <xdr:cNvCxnSpPr/>
      </xdr:nvCxnSpPr>
      <xdr:spPr>
        <a:xfrm flipV="1">
          <a:off x="7861300" y="16795235"/>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167140</xdr:rowOff>
    </xdr:from>
    <xdr:to>
      <xdr:col>41</xdr:col>
      <xdr:colOff>50800</xdr:colOff>
      <xdr:row>97</xdr:row>
      <xdr:rowOff>171376</xdr:rowOff>
    </xdr:to>
    <xdr:cxnSp macro="">
      <xdr:nvCxnSpPr>
        <xdr:cNvPr id="464" name="直線コネクタ 463"/>
        <xdr:cNvCxnSpPr/>
      </xdr:nvCxnSpPr>
      <xdr:spPr>
        <a:xfrm flipV="1">
          <a:off x="6972300" y="16797790"/>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65" name="フローチャート: 判断 464"/>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57819</xdr:rowOff>
    </xdr:from>
    <xdr:ext cx="534377" cy="259045"/>
    <xdr:sp macro="" textlink="">
      <xdr:nvSpPr>
        <xdr:cNvPr id="466" name="テキスト ボックス 465"/>
        <xdr:cNvSpPr txBox="1"/>
      </xdr:nvSpPr>
      <xdr:spPr>
        <a:xfrm>
          <a:off x="7594111" y="165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67" name="フローチャート: 判断 466"/>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62349</xdr:rowOff>
    </xdr:from>
    <xdr:ext cx="534377" cy="259045"/>
    <xdr:sp macro="" textlink="">
      <xdr:nvSpPr>
        <xdr:cNvPr id="468" name="テキスト ボックス 467"/>
        <xdr:cNvSpPr txBox="1"/>
      </xdr:nvSpPr>
      <xdr:spPr>
        <a:xfrm>
          <a:off x="6705111" y="165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113246</xdr:rowOff>
    </xdr:from>
    <xdr:to>
      <xdr:col>55</xdr:col>
      <xdr:colOff>50800</xdr:colOff>
      <xdr:row>98</xdr:row>
      <xdr:rowOff>43396</xdr:rowOff>
    </xdr:to>
    <xdr:sp macro="" textlink="">
      <xdr:nvSpPr>
        <xdr:cNvPr id="474" name="楕円 473"/>
        <xdr:cNvSpPr/>
      </xdr:nvSpPr>
      <xdr:spPr>
        <a:xfrm>
          <a:off x="10426700" y="167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5" name="土木費該当値テキスト"/>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114041</xdr:rowOff>
    </xdr:from>
    <xdr:to>
      <xdr:col>50</xdr:col>
      <xdr:colOff>165100</xdr:colOff>
      <xdr:row>98</xdr:row>
      <xdr:rowOff>44191</xdr:rowOff>
    </xdr:to>
    <xdr:sp macro="" textlink="">
      <xdr:nvSpPr>
        <xdr:cNvPr id="476" name="楕円 475"/>
        <xdr:cNvSpPr/>
      </xdr:nvSpPr>
      <xdr:spPr>
        <a:xfrm>
          <a:off x="9588500" y="167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35318</xdr:rowOff>
    </xdr:from>
    <xdr:ext cx="534377" cy="259045"/>
    <xdr:sp macro="" textlink="">
      <xdr:nvSpPr>
        <xdr:cNvPr id="477" name="テキスト ボックス 476"/>
        <xdr:cNvSpPr txBox="1"/>
      </xdr:nvSpPr>
      <xdr:spPr>
        <a:xfrm>
          <a:off x="9372111" y="168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113785</xdr:rowOff>
    </xdr:from>
    <xdr:to>
      <xdr:col>46</xdr:col>
      <xdr:colOff>38100</xdr:colOff>
      <xdr:row>98</xdr:row>
      <xdr:rowOff>43935</xdr:rowOff>
    </xdr:to>
    <xdr:sp macro="" textlink="">
      <xdr:nvSpPr>
        <xdr:cNvPr id="478" name="楕円 477"/>
        <xdr:cNvSpPr/>
      </xdr:nvSpPr>
      <xdr:spPr>
        <a:xfrm>
          <a:off x="8699500" y="167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35062</xdr:rowOff>
    </xdr:from>
    <xdr:ext cx="534377" cy="259045"/>
    <xdr:sp macro="" textlink="">
      <xdr:nvSpPr>
        <xdr:cNvPr id="479" name="テキスト ボックス 478"/>
        <xdr:cNvSpPr txBox="1"/>
      </xdr:nvSpPr>
      <xdr:spPr>
        <a:xfrm>
          <a:off x="8483111" y="1683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116340</xdr:rowOff>
    </xdr:from>
    <xdr:to>
      <xdr:col>41</xdr:col>
      <xdr:colOff>101600</xdr:colOff>
      <xdr:row>98</xdr:row>
      <xdr:rowOff>46490</xdr:rowOff>
    </xdr:to>
    <xdr:sp macro="" textlink="">
      <xdr:nvSpPr>
        <xdr:cNvPr id="480" name="楕円 479"/>
        <xdr:cNvSpPr/>
      </xdr:nvSpPr>
      <xdr:spPr>
        <a:xfrm>
          <a:off x="7810500" y="16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37617</xdr:rowOff>
    </xdr:from>
    <xdr:ext cx="534377" cy="259045"/>
    <xdr:sp macro="" textlink="">
      <xdr:nvSpPr>
        <xdr:cNvPr id="481" name="テキスト ボックス 480"/>
        <xdr:cNvSpPr txBox="1"/>
      </xdr:nvSpPr>
      <xdr:spPr>
        <a:xfrm>
          <a:off x="7594111" y="168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120576</xdr:rowOff>
    </xdr:from>
    <xdr:to>
      <xdr:col>36</xdr:col>
      <xdr:colOff>165100</xdr:colOff>
      <xdr:row>98</xdr:row>
      <xdr:rowOff>50726</xdr:rowOff>
    </xdr:to>
    <xdr:sp macro="" textlink="">
      <xdr:nvSpPr>
        <xdr:cNvPr id="482" name="楕円 481"/>
        <xdr:cNvSpPr/>
      </xdr:nvSpPr>
      <xdr:spPr>
        <a:xfrm>
          <a:off x="6921500" y="167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41853</xdr:rowOff>
    </xdr:from>
    <xdr:ext cx="534377" cy="259045"/>
    <xdr:sp macro="" textlink="">
      <xdr:nvSpPr>
        <xdr:cNvPr id="483" name="テキスト ボックス 482"/>
        <xdr:cNvSpPr txBox="1"/>
      </xdr:nvSpPr>
      <xdr:spPr>
        <a:xfrm>
          <a:off x="6705111" y="168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63037</xdr:rowOff>
    </xdr:from>
    <xdr:to>
      <xdr:col>85</xdr:col>
      <xdr:colOff>127000</xdr:colOff>
      <xdr:row>35</xdr:row>
      <xdr:rowOff>90535</xdr:rowOff>
    </xdr:to>
    <xdr:cxnSp macro="">
      <xdr:nvCxnSpPr>
        <xdr:cNvPr id="514" name="直線コネクタ 513"/>
        <xdr:cNvCxnSpPr/>
      </xdr:nvCxnSpPr>
      <xdr:spPr>
        <a:xfrm>
          <a:off x="15481300" y="5892337"/>
          <a:ext cx="838200" cy="19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5"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63037</xdr:rowOff>
    </xdr:from>
    <xdr:to>
      <xdr:col>81</xdr:col>
      <xdr:colOff>50800</xdr:colOff>
      <xdr:row>36</xdr:row>
      <xdr:rowOff>12190</xdr:rowOff>
    </xdr:to>
    <xdr:cxnSp macro="">
      <xdr:nvCxnSpPr>
        <xdr:cNvPr id="517" name="直線コネクタ 516"/>
        <xdr:cNvCxnSpPr/>
      </xdr:nvCxnSpPr>
      <xdr:spPr>
        <a:xfrm flipV="1">
          <a:off x="14592300" y="5892337"/>
          <a:ext cx="889000" cy="29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12190</xdr:rowOff>
    </xdr:from>
    <xdr:to>
      <xdr:col>76</xdr:col>
      <xdr:colOff>114300</xdr:colOff>
      <xdr:row>36</xdr:row>
      <xdr:rowOff>76835</xdr:rowOff>
    </xdr:to>
    <xdr:cxnSp macro="">
      <xdr:nvCxnSpPr>
        <xdr:cNvPr id="520" name="直線コネクタ 519"/>
        <xdr:cNvCxnSpPr/>
      </xdr:nvCxnSpPr>
      <xdr:spPr>
        <a:xfrm flipV="1">
          <a:off x="13703300" y="6184390"/>
          <a:ext cx="8890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57633</xdr:rowOff>
    </xdr:from>
    <xdr:to>
      <xdr:col>71</xdr:col>
      <xdr:colOff>177800</xdr:colOff>
      <xdr:row>36</xdr:row>
      <xdr:rowOff>76835</xdr:rowOff>
    </xdr:to>
    <xdr:cxnSp macro="">
      <xdr:nvCxnSpPr>
        <xdr:cNvPr id="523" name="直線コネクタ 522"/>
        <xdr:cNvCxnSpPr/>
      </xdr:nvCxnSpPr>
      <xdr:spPr>
        <a:xfrm>
          <a:off x="12814300" y="622983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24" name="フローチャート: 判断 523"/>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95298</xdr:rowOff>
    </xdr:from>
    <xdr:ext cx="534377" cy="259045"/>
    <xdr:sp macro="" textlink="">
      <xdr:nvSpPr>
        <xdr:cNvPr id="525" name="テキスト ボックス 524"/>
        <xdr:cNvSpPr txBox="1"/>
      </xdr:nvSpPr>
      <xdr:spPr>
        <a:xfrm>
          <a:off x="13436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26" name="フローチャート: 判断 525"/>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111920</xdr:rowOff>
    </xdr:from>
    <xdr:ext cx="534377" cy="259045"/>
    <xdr:sp macro="" textlink="">
      <xdr:nvSpPr>
        <xdr:cNvPr id="527" name="テキスト ボックス 526"/>
        <xdr:cNvSpPr txBox="1"/>
      </xdr:nvSpPr>
      <xdr:spPr>
        <a:xfrm>
          <a:off x="12547111" y="6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39735</xdr:rowOff>
    </xdr:from>
    <xdr:to>
      <xdr:col>85</xdr:col>
      <xdr:colOff>177800</xdr:colOff>
      <xdr:row>35</xdr:row>
      <xdr:rowOff>141335</xdr:rowOff>
    </xdr:to>
    <xdr:sp macro="" textlink="">
      <xdr:nvSpPr>
        <xdr:cNvPr id="533" name="楕円 532"/>
        <xdr:cNvSpPr/>
      </xdr:nvSpPr>
      <xdr:spPr>
        <a:xfrm>
          <a:off x="16268700" y="60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62612</xdr:rowOff>
    </xdr:from>
    <xdr:ext cx="534377" cy="259045"/>
    <xdr:sp macro="" textlink="">
      <xdr:nvSpPr>
        <xdr:cNvPr id="534" name="消防費該当値テキスト"/>
        <xdr:cNvSpPr txBox="1"/>
      </xdr:nvSpPr>
      <xdr:spPr>
        <a:xfrm>
          <a:off x="16370300" y="58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12237</xdr:rowOff>
    </xdr:from>
    <xdr:to>
      <xdr:col>81</xdr:col>
      <xdr:colOff>101600</xdr:colOff>
      <xdr:row>34</xdr:row>
      <xdr:rowOff>113837</xdr:rowOff>
    </xdr:to>
    <xdr:sp macro="" textlink="">
      <xdr:nvSpPr>
        <xdr:cNvPr id="535" name="楕円 534"/>
        <xdr:cNvSpPr/>
      </xdr:nvSpPr>
      <xdr:spPr>
        <a:xfrm>
          <a:off x="15430500" y="58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130364</xdr:rowOff>
    </xdr:from>
    <xdr:ext cx="534377" cy="259045"/>
    <xdr:sp macro="" textlink="">
      <xdr:nvSpPr>
        <xdr:cNvPr id="536" name="テキスト ボックス 535"/>
        <xdr:cNvSpPr txBox="1"/>
      </xdr:nvSpPr>
      <xdr:spPr>
        <a:xfrm>
          <a:off x="15214111" y="56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132840</xdr:rowOff>
    </xdr:from>
    <xdr:to>
      <xdr:col>76</xdr:col>
      <xdr:colOff>165100</xdr:colOff>
      <xdr:row>36</xdr:row>
      <xdr:rowOff>62990</xdr:rowOff>
    </xdr:to>
    <xdr:sp macro="" textlink="">
      <xdr:nvSpPr>
        <xdr:cNvPr id="537" name="楕円 536"/>
        <xdr:cNvSpPr/>
      </xdr:nvSpPr>
      <xdr:spPr>
        <a:xfrm>
          <a:off x="14541500" y="61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79517</xdr:rowOff>
    </xdr:from>
    <xdr:ext cx="534377" cy="259045"/>
    <xdr:sp macro="" textlink="">
      <xdr:nvSpPr>
        <xdr:cNvPr id="538" name="テキスト ボックス 537"/>
        <xdr:cNvSpPr txBox="1"/>
      </xdr:nvSpPr>
      <xdr:spPr>
        <a:xfrm>
          <a:off x="14325111" y="59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26035</xdr:rowOff>
    </xdr:from>
    <xdr:to>
      <xdr:col>72</xdr:col>
      <xdr:colOff>38100</xdr:colOff>
      <xdr:row>36</xdr:row>
      <xdr:rowOff>127635</xdr:rowOff>
    </xdr:to>
    <xdr:sp macro="" textlink="">
      <xdr:nvSpPr>
        <xdr:cNvPr id="539" name="楕円 538"/>
        <xdr:cNvSpPr/>
      </xdr:nvSpPr>
      <xdr:spPr>
        <a:xfrm>
          <a:off x="13652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144162</xdr:rowOff>
    </xdr:from>
    <xdr:ext cx="534377" cy="259045"/>
    <xdr:sp macro="" textlink="">
      <xdr:nvSpPr>
        <xdr:cNvPr id="540" name="テキスト ボックス 539"/>
        <xdr:cNvSpPr txBox="1"/>
      </xdr:nvSpPr>
      <xdr:spPr>
        <a:xfrm>
          <a:off x="13436111" y="59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6833</xdr:rowOff>
    </xdr:from>
    <xdr:to>
      <xdr:col>67</xdr:col>
      <xdr:colOff>101600</xdr:colOff>
      <xdr:row>36</xdr:row>
      <xdr:rowOff>108433</xdr:rowOff>
    </xdr:to>
    <xdr:sp macro="" textlink="">
      <xdr:nvSpPr>
        <xdr:cNvPr id="541" name="楕円 540"/>
        <xdr:cNvSpPr/>
      </xdr:nvSpPr>
      <xdr:spPr>
        <a:xfrm>
          <a:off x="12763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124960</xdr:rowOff>
    </xdr:from>
    <xdr:ext cx="534377" cy="259045"/>
    <xdr:sp macro="" textlink="">
      <xdr:nvSpPr>
        <xdr:cNvPr id="542" name="テキスト ボックス 541"/>
        <xdr:cNvSpPr txBox="1"/>
      </xdr:nvSpPr>
      <xdr:spPr>
        <a:xfrm>
          <a:off x="12547111" y="595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113602</xdr:rowOff>
    </xdr:from>
    <xdr:to>
      <xdr:col>85</xdr:col>
      <xdr:colOff>127000</xdr:colOff>
      <xdr:row>57</xdr:row>
      <xdr:rowOff>126162</xdr:rowOff>
    </xdr:to>
    <xdr:cxnSp macro="">
      <xdr:nvCxnSpPr>
        <xdr:cNvPr id="572" name="直線コネクタ 571"/>
        <xdr:cNvCxnSpPr/>
      </xdr:nvCxnSpPr>
      <xdr:spPr>
        <a:xfrm>
          <a:off x="15481300" y="9886252"/>
          <a:ext cx="8382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113602</xdr:rowOff>
    </xdr:from>
    <xdr:to>
      <xdr:col>81</xdr:col>
      <xdr:colOff>50800</xdr:colOff>
      <xdr:row>57</xdr:row>
      <xdr:rowOff>156870</xdr:rowOff>
    </xdr:to>
    <xdr:cxnSp macro="">
      <xdr:nvCxnSpPr>
        <xdr:cNvPr id="575" name="直線コネクタ 574"/>
        <xdr:cNvCxnSpPr/>
      </xdr:nvCxnSpPr>
      <xdr:spPr>
        <a:xfrm flipV="1">
          <a:off x="14592300" y="9886252"/>
          <a:ext cx="889000" cy="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156870</xdr:rowOff>
    </xdr:from>
    <xdr:to>
      <xdr:col>76</xdr:col>
      <xdr:colOff>114300</xdr:colOff>
      <xdr:row>58</xdr:row>
      <xdr:rowOff>13436</xdr:rowOff>
    </xdr:to>
    <xdr:cxnSp macro="">
      <xdr:nvCxnSpPr>
        <xdr:cNvPr id="578" name="直線コネクタ 577"/>
        <xdr:cNvCxnSpPr/>
      </xdr:nvCxnSpPr>
      <xdr:spPr>
        <a:xfrm flipV="1">
          <a:off x="13703300" y="9929520"/>
          <a:ext cx="889000" cy="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149999</xdr:rowOff>
    </xdr:from>
    <xdr:to>
      <xdr:col>71</xdr:col>
      <xdr:colOff>177800</xdr:colOff>
      <xdr:row>58</xdr:row>
      <xdr:rowOff>13436</xdr:rowOff>
    </xdr:to>
    <xdr:cxnSp macro="">
      <xdr:nvCxnSpPr>
        <xdr:cNvPr id="581" name="直線コネクタ 580"/>
        <xdr:cNvCxnSpPr/>
      </xdr:nvCxnSpPr>
      <xdr:spPr>
        <a:xfrm>
          <a:off x="12814300" y="9751199"/>
          <a:ext cx="889000" cy="2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82" name="フローチャート: 判断 581"/>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78046</xdr:rowOff>
    </xdr:from>
    <xdr:ext cx="534377" cy="259045"/>
    <xdr:sp macro="" textlink="">
      <xdr:nvSpPr>
        <xdr:cNvPr id="583" name="テキスト ボックス 582"/>
        <xdr:cNvSpPr txBox="1"/>
      </xdr:nvSpPr>
      <xdr:spPr>
        <a:xfrm>
          <a:off x="13436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84" name="フローチャート: 判断 583"/>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113530</xdr:rowOff>
    </xdr:from>
    <xdr:ext cx="534377" cy="259045"/>
    <xdr:sp macro="" textlink="">
      <xdr:nvSpPr>
        <xdr:cNvPr id="585" name="テキスト ボックス 584"/>
        <xdr:cNvSpPr txBox="1"/>
      </xdr:nvSpPr>
      <xdr:spPr>
        <a:xfrm>
          <a:off x="12547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75362</xdr:rowOff>
    </xdr:from>
    <xdr:to>
      <xdr:col>85</xdr:col>
      <xdr:colOff>177800</xdr:colOff>
      <xdr:row>58</xdr:row>
      <xdr:rowOff>5512</xdr:rowOff>
    </xdr:to>
    <xdr:sp macro="" textlink="">
      <xdr:nvSpPr>
        <xdr:cNvPr id="591" name="楕円 590"/>
        <xdr:cNvSpPr/>
      </xdr:nvSpPr>
      <xdr:spPr>
        <a:xfrm>
          <a:off x="16268700" y="98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53789</xdr:rowOff>
    </xdr:from>
    <xdr:ext cx="534377" cy="259045"/>
    <xdr:sp macro="" textlink="">
      <xdr:nvSpPr>
        <xdr:cNvPr id="592" name="教育費該当値テキスト"/>
        <xdr:cNvSpPr txBox="1"/>
      </xdr:nvSpPr>
      <xdr:spPr>
        <a:xfrm>
          <a:off x="16370300" y="98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62802</xdr:rowOff>
    </xdr:from>
    <xdr:to>
      <xdr:col>81</xdr:col>
      <xdr:colOff>101600</xdr:colOff>
      <xdr:row>57</xdr:row>
      <xdr:rowOff>164402</xdr:rowOff>
    </xdr:to>
    <xdr:sp macro="" textlink="">
      <xdr:nvSpPr>
        <xdr:cNvPr id="593" name="楕円 592"/>
        <xdr:cNvSpPr/>
      </xdr:nvSpPr>
      <xdr:spPr>
        <a:xfrm>
          <a:off x="15430500" y="98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155529</xdr:rowOff>
    </xdr:from>
    <xdr:ext cx="534377" cy="259045"/>
    <xdr:sp macro="" textlink="">
      <xdr:nvSpPr>
        <xdr:cNvPr id="594" name="テキスト ボックス 593"/>
        <xdr:cNvSpPr txBox="1"/>
      </xdr:nvSpPr>
      <xdr:spPr>
        <a:xfrm>
          <a:off x="15214111" y="99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106070</xdr:rowOff>
    </xdr:from>
    <xdr:to>
      <xdr:col>76</xdr:col>
      <xdr:colOff>165100</xdr:colOff>
      <xdr:row>58</xdr:row>
      <xdr:rowOff>36220</xdr:rowOff>
    </xdr:to>
    <xdr:sp macro="" textlink="">
      <xdr:nvSpPr>
        <xdr:cNvPr id="595" name="楕円 594"/>
        <xdr:cNvSpPr/>
      </xdr:nvSpPr>
      <xdr:spPr>
        <a:xfrm>
          <a:off x="14541500" y="98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27347</xdr:rowOff>
    </xdr:from>
    <xdr:ext cx="534377" cy="259045"/>
    <xdr:sp macro="" textlink="">
      <xdr:nvSpPr>
        <xdr:cNvPr id="596" name="テキスト ボックス 595"/>
        <xdr:cNvSpPr txBox="1"/>
      </xdr:nvSpPr>
      <xdr:spPr>
        <a:xfrm>
          <a:off x="14325111" y="99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134086</xdr:rowOff>
    </xdr:from>
    <xdr:to>
      <xdr:col>72</xdr:col>
      <xdr:colOff>38100</xdr:colOff>
      <xdr:row>58</xdr:row>
      <xdr:rowOff>64236</xdr:rowOff>
    </xdr:to>
    <xdr:sp macro="" textlink="">
      <xdr:nvSpPr>
        <xdr:cNvPr id="597" name="楕円 596"/>
        <xdr:cNvSpPr/>
      </xdr:nvSpPr>
      <xdr:spPr>
        <a:xfrm>
          <a:off x="13652500" y="99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55363</xdr:rowOff>
    </xdr:from>
    <xdr:ext cx="534377" cy="259045"/>
    <xdr:sp macro="" textlink="">
      <xdr:nvSpPr>
        <xdr:cNvPr id="598" name="テキスト ボックス 597"/>
        <xdr:cNvSpPr txBox="1"/>
      </xdr:nvSpPr>
      <xdr:spPr>
        <a:xfrm>
          <a:off x="13436111" y="99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99199</xdr:rowOff>
    </xdr:from>
    <xdr:to>
      <xdr:col>67</xdr:col>
      <xdr:colOff>101600</xdr:colOff>
      <xdr:row>57</xdr:row>
      <xdr:rowOff>29349</xdr:rowOff>
    </xdr:to>
    <xdr:sp macro="" textlink="">
      <xdr:nvSpPr>
        <xdr:cNvPr id="599" name="楕円 598"/>
        <xdr:cNvSpPr/>
      </xdr:nvSpPr>
      <xdr:spPr>
        <a:xfrm>
          <a:off x="12763500" y="97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45876</xdr:rowOff>
    </xdr:from>
    <xdr:ext cx="534377" cy="259045"/>
    <xdr:sp macro="" textlink="">
      <xdr:nvSpPr>
        <xdr:cNvPr id="600" name="テキスト ボックス 599"/>
        <xdr:cNvSpPr txBox="1"/>
      </xdr:nvSpPr>
      <xdr:spPr>
        <a:xfrm>
          <a:off x="12547111" y="94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88613</xdr:rowOff>
    </xdr:from>
    <xdr:to>
      <xdr:col>71</xdr:col>
      <xdr:colOff>177800</xdr:colOff>
      <xdr:row>79</xdr:row>
      <xdr:rowOff>98879</xdr:rowOff>
    </xdr:to>
    <xdr:cxnSp macro="">
      <xdr:nvCxnSpPr>
        <xdr:cNvPr id="640" name="直線コネクタ 639"/>
        <xdr:cNvCxnSpPr/>
      </xdr:nvCxnSpPr>
      <xdr:spPr>
        <a:xfrm>
          <a:off x="12814300" y="13633163"/>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xdr:rowOff>
    </xdr:from>
    <xdr:to>
      <xdr:col>72</xdr:col>
      <xdr:colOff>38100</xdr:colOff>
      <xdr:row>79</xdr:row>
      <xdr:rowOff>111252</xdr:rowOff>
    </xdr:to>
    <xdr:sp macro="" textlink="">
      <xdr:nvSpPr>
        <xdr:cNvPr id="641" name="フローチャート: 判断 640"/>
        <xdr:cNvSpPr/>
      </xdr:nvSpPr>
      <xdr:spPr>
        <a:xfrm>
          <a:off x="13652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127779</xdr:rowOff>
    </xdr:from>
    <xdr:ext cx="469744" cy="259045"/>
    <xdr:sp macro="" textlink="">
      <xdr:nvSpPr>
        <xdr:cNvPr id="642" name="テキスト ボックス 641"/>
        <xdr:cNvSpPr txBox="1"/>
      </xdr:nvSpPr>
      <xdr:spPr>
        <a:xfrm>
          <a:off x="13468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11688</xdr:rowOff>
    </xdr:from>
    <xdr:to>
      <xdr:col>67</xdr:col>
      <xdr:colOff>101600</xdr:colOff>
      <xdr:row>79</xdr:row>
      <xdr:rowOff>113288</xdr:rowOff>
    </xdr:to>
    <xdr:sp macro="" textlink="">
      <xdr:nvSpPr>
        <xdr:cNvPr id="643" name="フローチャート: 判断 642"/>
        <xdr:cNvSpPr/>
      </xdr:nvSpPr>
      <xdr:spPr>
        <a:xfrm>
          <a:off x="12763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129815</xdr:rowOff>
    </xdr:from>
    <xdr:ext cx="469744" cy="259045"/>
    <xdr:sp macro="" textlink="">
      <xdr:nvSpPr>
        <xdr:cNvPr id="644" name="テキスト ボックス 643"/>
        <xdr:cNvSpPr txBox="1"/>
      </xdr:nvSpPr>
      <xdr:spPr>
        <a:xfrm>
          <a:off x="12579428" y="133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37813</xdr:rowOff>
    </xdr:from>
    <xdr:to>
      <xdr:col>67</xdr:col>
      <xdr:colOff>101600</xdr:colOff>
      <xdr:row>79</xdr:row>
      <xdr:rowOff>139413</xdr:rowOff>
    </xdr:to>
    <xdr:sp macro="" textlink="">
      <xdr:nvSpPr>
        <xdr:cNvPr id="658" name="楕円 657"/>
        <xdr:cNvSpPr/>
      </xdr:nvSpPr>
      <xdr:spPr>
        <a:xfrm>
          <a:off x="12763500" y="1358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130540</xdr:rowOff>
    </xdr:from>
    <xdr:ext cx="378565" cy="259045"/>
    <xdr:sp macro="" textlink="">
      <xdr:nvSpPr>
        <xdr:cNvPr id="659" name="テキスト ボックス 658"/>
        <xdr:cNvSpPr txBox="1"/>
      </xdr:nvSpPr>
      <xdr:spPr>
        <a:xfrm>
          <a:off x="12625017" y="1367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49434</xdr:rowOff>
    </xdr:from>
    <xdr:to>
      <xdr:col>85</xdr:col>
      <xdr:colOff>127000</xdr:colOff>
      <xdr:row>96</xdr:row>
      <xdr:rowOff>127653</xdr:rowOff>
    </xdr:to>
    <xdr:cxnSp macro="">
      <xdr:nvCxnSpPr>
        <xdr:cNvPr id="688" name="直線コネクタ 687"/>
        <xdr:cNvCxnSpPr/>
      </xdr:nvCxnSpPr>
      <xdr:spPr>
        <a:xfrm flipV="1">
          <a:off x="15481300" y="16508634"/>
          <a:ext cx="8382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111666</xdr:rowOff>
    </xdr:from>
    <xdr:to>
      <xdr:col>81</xdr:col>
      <xdr:colOff>50800</xdr:colOff>
      <xdr:row>96</xdr:row>
      <xdr:rowOff>127653</xdr:rowOff>
    </xdr:to>
    <xdr:cxnSp macro="">
      <xdr:nvCxnSpPr>
        <xdr:cNvPr id="691" name="直線コネクタ 690"/>
        <xdr:cNvCxnSpPr/>
      </xdr:nvCxnSpPr>
      <xdr:spPr>
        <a:xfrm>
          <a:off x="14592300" y="16570866"/>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95345</xdr:rowOff>
    </xdr:from>
    <xdr:to>
      <xdr:col>76</xdr:col>
      <xdr:colOff>114300</xdr:colOff>
      <xdr:row>96</xdr:row>
      <xdr:rowOff>111666</xdr:rowOff>
    </xdr:to>
    <xdr:cxnSp macro="">
      <xdr:nvCxnSpPr>
        <xdr:cNvPr id="694" name="直線コネクタ 693"/>
        <xdr:cNvCxnSpPr/>
      </xdr:nvCxnSpPr>
      <xdr:spPr>
        <a:xfrm>
          <a:off x="13703300" y="16554545"/>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95345</xdr:rowOff>
    </xdr:from>
    <xdr:to>
      <xdr:col>71</xdr:col>
      <xdr:colOff>177800</xdr:colOff>
      <xdr:row>97</xdr:row>
      <xdr:rowOff>21743</xdr:rowOff>
    </xdr:to>
    <xdr:cxnSp macro="">
      <xdr:nvCxnSpPr>
        <xdr:cNvPr id="697" name="直線コネクタ 696"/>
        <xdr:cNvCxnSpPr/>
      </xdr:nvCxnSpPr>
      <xdr:spPr>
        <a:xfrm flipV="1">
          <a:off x="12814300" y="16554545"/>
          <a:ext cx="889000" cy="9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698" name="フローチャート: 判断 697"/>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12433</xdr:rowOff>
    </xdr:from>
    <xdr:ext cx="534377" cy="259045"/>
    <xdr:sp macro="" textlink="">
      <xdr:nvSpPr>
        <xdr:cNvPr id="699" name="テキスト ボックス 698"/>
        <xdr:cNvSpPr txBox="1"/>
      </xdr:nvSpPr>
      <xdr:spPr>
        <a:xfrm>
          <a:off x="13436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0" name="フローチャート: 判断 699"/>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701" name="テキスト ボックス 700"/>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170084</xdr:rowOff>
    </xdr:from>
    <xdr:to>
      <xdr:col>85</xdr:col>
      <xdr:colOff>177800</xdr:colOff>
      <xdr:row>96</xdr:row>
      <xdr:rowOff>100234</xdr:rowOff>
    </xdr:to>
    <xdr:sp macro="" textlink="">
      <xdr:nvSpPr>
        <xdr:cNvPr id="707" name="楕円 706"/>
        <xdr:cNvSpPr/>
      </xdr:nvSpPr>
      <xdr:spPr>
        <a:xfrm>
          <a:off x="16268700" y="164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21511</xdr:rowOff>
    </xdr:from>
    <xdr:ext cx="534377" cy="259045"/>
    <xdr:sp macro="" textlink="">
      <xdr:nvSpPr>
        <xdr:cNvPr id="708" name="公債費該当値テキスト"/>
        <xdr:cNvSpPr txBox="1"/>
      </xdr:nvSpPr>
      <xdr:spPr>
        <a:xfrm>
          <a:off x="16370300" y="163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76853</xdr:rowOff>
    </xdr:from>
    <xdr:to>
      <xdr:col>81</xdr:col>
      <xdr:colOff>101600</xdr:colOff>
      <xdr:row>97</xdr:row>
      <xdr:rowOff>7003</xdr:rowOff>
    </xdr:to>
    <xdr:sp macro="" textlink="">
      <xdr:nvSpPr>
        <xdr:cNvPr id="709" name="楕円 708"/>
        <xdr:cNvSpPr/>
      </xdr:nvSpPr>
      <xdr:spPr>
        <a:xfrm>
          <a:off x="15430500" y="165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169580</xdr:rowOff>
    </xdr:from>
    <xdr:ext cx="534377" cy="259045"/>
    <xdr:sp macro="" textlink="">
      <xdr:nvSpPr>
        <xdr:cNvPr id="710" name="テキスト ボックス 709"/>
        <xdr:cNvSpPr txBox="1"/>
      </xdr:nvSpPr>
      <xdr:spPr>
        <a:xfrm>
          <a:off x="15214111" y="1662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60866</xdr:rowOff>
    </xdr:from>
    <xdr:to>
      <xdr:col>76</xdr:col>
      <xdr:colOff>165100</xdr:colOff>
      <xdr:row>96</xdr:row>
      <xdr:rowOff>162466</xdr:rowOff>
    </xdr:to>
    <xdr:sp macro="" textlink="">
      <xdr:nvSpPr>
        <xdr:cNvPr id="711" name="楕円 710"/>
        <xdr:cNvSpPr/>
      </xdr:nvSpPr>
      <xdr:spPr>
        <a:xfrm>
          <a:off x="14541500" y="165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7543</xdr:rowOff>
    </xdr:from>
    <xdr:ext cx="534377" cy="259045"/>
    <xdr:sp macro="" textlink="">
      <xdr:nvSpPr>
        <xdr:cNvPr id="712" name="テキスト ボックス 711"/>
        <xdr:cNvSpPr txBox="1"/>
      </xdr:nvSpPr>
      <xdr:spPr>
        <a:xfrm>
          <a:off x="14325111" y="1629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44545</xdr:rowOff>
    </xdr:from>
    <xdr:to>
      <xdr:col>72</xdr:col>
      <xdr:colOff>38100</xdr:colOff>
      <xdr:row>96</xdr:row>
      <xdr:rowOff>146145</xdr:rowOff>
    </xdr:to>
    <xdr:sp macro="" textlink="">
      <xdr:nvSpPr>
        <xdr:cNvPr id="713" name="楕円 712"/>
        <xdr:cNvSpPr/>
      </xdr:nvSpPr>
      <xdr:spPr>
        <a:xfrm>
          <a:off x="13652500" y="16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162672</xdr:rowOff>
    </xdr:from>
    <xdr:ext cx="534377" cy="259045"/>
    <xdr:sp macro="" textlink="">
      <xdr:nvSpPr>
        <xdr:cNvPr id="714" name="テキスト ボックス 713"/>
        <xdr:cNvSpPr txBox="1"/>
      </xdr:nvSpPr>
      <xdr:spPr>
        <a:xfrm>
          <a:off x="13436111" y="162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142393</xdr:rowOff>
    </xdr:from>
    <xdr:to>
      <xdr:col>67</xdr:col>
      <xdr:colOff>101600</xdr:colOff>
      <xdr:row>97</xdr:row>
      <xdr:rowOff>72543</xdr:rowOff>
    </xdr:to>
    <xdr:sp macro="" textlink="">
      <xdr:nvSpPr>
        <xdr:cNvPr id="715" name="楕円 714"/>
        <xdr:cNvSpPr/>
      </xdr:nvSpPr>
      <xdr:spPr>
        <a:xfrm>
          <a:off x="127635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63670</xdr:rowOff>
    </xdr:from>
    <xdr:ext cx="534377" cy="259045"/>
    <xdr:sp macro="" textlink="">
      <xdr:nvSpPr>
        <xdr:cNvPr id="716" name="テキスト ボックス 715"/>
        <xdr:cNvSpPr txBox="1"/>
      </xdr:nvSpPr>
      <xdr:spPr>
        <a:xfrm>
          <a:off x="12547111" y="166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57" name="フローチャート: 判断 756"/>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58" name="テキスト ボックス 757"/>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59" name="フローチャート: 判断 758"/>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0" name="テキスト ボックス 759"/>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４９，００７円となっており、類似団体平均に比べ１４，６００円上回っている。これは、産地強化支援事業等の普通建設事業費並びに機構集積協力金交付事業などの補助費の減により、全体では歳出額が前年度比３７．８％減となったものの、松くい虫防除事業費が１７２．２％増加したことが要因の一つとなっている。</a:t>
          </a:r>
        </a:p>
        <a:p>
          <a:r>
            <a:rPr kumimoji="1" lang="ja-JP" altLang="en-US" sz="1300">
              <a:latin typeface="ＭＳ Ｐゴシック" panose="020B0600070205080204" pitchFamily="50" charset="-128"/>
              <a:ea typeface="ＭＳ Ｐゴシック" panose="020B0600070205080204" pitchFamily="50" charset="-128"/>
            </a:rPr>
            <a:t>　商工費は住民一人当たり４７，１１７円となっており、類似団体平均に比べ大きく上回っている。これは、山岳トイレ改築事業によるものが大きく、また町内の資源を活用した観光事業の実施や、観光施設の維持管理・整備事業によるものであり、今後も観光誘客に向け普通建設事業費や物件費の増加が見込まれる。</a:t>
          </a:r>
        </a:p>
        <a:p>
          <a:r>
            <a:rPr kumimoji="1" lang="ja-JP" altLang="en-US" sz="1300">
              <a:latin typeface="ＭＳ Ｐゴシック" panose="020B0600070205080204" pitchFamily="50" charset="-128"/>
              <a:ea typeface="ＭＳ Ｐゴシック" panose="020B0600070205080204" pitchFamily="50" charset="-128"/>
            </a:rPr>
            <a:t>　消防費は住民一人当たり４２，５１１円となっており、類似団体平均に比べ大きく高止まりしている。これは、社会資本整備総合交付金事業の終了により歳出額が前年比２３．３％減となったものの、防災施設等の整備に係る普通建設事業費や一部事務組合の計画による負担金の増加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おける実質収支は４３５百万円、財政調整基金積立額は２百万円、同残高は１，０４８百万円であった。実質収支の標準財政規模比は、対前年比０．２１ポイントの減となった。また、実質単年度収支も対前年比３．６９ポイントの減となった。一方、財政調整基金については、補助費等の伸びに対応するため取り崩しを余儀なくされた結果、前年度に比べ１９４百万円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においては、一般会計・企業（上水道事業）会計・その他特別会計のいずれも黒字決算で推移している。黒字額の内訳をみると、一般会計・企業会計がその大半を占め、ほぼ横ばいで推移しており、特別会計についても同様の傾向となっている。特別会計の中でも国保会計については、保険料の軽減世帯が年々増加していることへの対応のため、平成２３年度から平成２６年度まで一般会計による法定外繰出しを行ってきたが、平成３０年度にこれまで行った法定外繰出金と同額を一般会計へ繰入れた。また、下水道会計については、平成２０年度と平成２１年度に実施した地方債の繰上償還のための財源として繰越金などを充てたことで数値が急減したものと分析している。今後の取組みとしては、これまで同様、経常経費の節減に努め、一定の黒字額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8800189</v>
      </c>
      <c r="BO4" s="372"/>
      <c r="BP4" s="372"/>
      <c r="BQ4" s="372"/>
      <c r="BR4" s="372"/>
      <c r="BS4" s="372"/>
      <c r="BT4" s="372"/>
      <c r="BU4" s="373"/>
      <c r="BV4" s="371">
        <v>8942806</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9</v>
      </c>
      <c r="CU4" s="378"/>
      <c r="CV4" s="378"/>
      <c r="CW4" s="378"/>
      <c r="CX4" s="378"/>
      <c r="CY4" s="378"/>
      <c r="CZ4" s="378"/>
      <c r="DA4" s="379"/>
      <c r="DB4" s="377">
        <v>9.1999999999999993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8299621</v>
      </c>
      <c r="BO5" s="409"/>
      <c r="BP5" s="409"/>
      <c r="BQ5" s="409"/>
      <c r="BR5" s="409"/>
      <c r="BS5" s="409"/>
      <c r="BT5" s="409"/>
      <c r="BU5" s="410"/>
      <c r="BV5" s="408">
        <v>8423802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83.9</v>
      </c>
      <c r="CU5" s="406"/>
      <c r="CV5" s="406"/>
      <c r="CW5" s="406"/>
      <c r="CX5" s="406"/>
      <c r="CY5" s="406"/>
      <c r="CZ5" s="406"/>
      <c r="DA5" s="407"/>
      <c r="DB5" s="405">
        <v>82.9</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500568</v>
      </c>
      <c r="BO6" s="409"/>
      <c r="BP6" s="409"/>
      <c r="BQ6" s="409"/>
      <c r="BR6" s="409"/>
      <c r="BS6" s="409"/>
      <c r="BT6" s="409"/>
      <c r="BU6" s="410"/>
      <c r="BV6" s="408">
        <v>519004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87.8</v>
      </c>
      <c r="CU6" s="446"/>
      <c r="CV6" s="446"/>
      <c r="CW6" s="446"/>
      <c r="CX6" s="446"/>
      <c r="CY6" s="446"/>
      <c r="CZ6" s="446"/>
      <c r="DA6" s="447"/>
      <c r="DB6" s="445">
        <v>86.6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65626</v>
      </c>
      <c r="BO7" s="409"/>
      <c r="BP7" s="409"/>
      <c r="BQ7" s="409"/>
      <c r="BR7" s="409"/>
      <c r="BS7" s="409"/>
      <c r="BT7" s="409"/>
      <c r="BU7" s="410"/>
      <c r="BV7" s="408">
        <v>71825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4827481</v>
      </c>
      <c r="CU7" s="409"/>
      <c r="CV7" s="409"/>
      <c r="CW7" s="409"/>
      <c r="CX7" s="409"/>
      <c r="CY7" s="409"/>
      <c r="CZ7" s="409"/>
      <c r="DA7" s="410"/>
      <c r="DB7" s="408">
        <v>4849315</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434942</v>
      </c>
      <c r="BO8" s="409"/>
      <c r="BP8" s="409"/>
      <c r="BQ8" s="409"/>
      <c r="BR8" s="409"/>
      <c r="BS8" s="409"/>
      <c r="BT8" s="409"/>
      <c r="BU8" s="410"/>
      <c r="BV8" s="408">
        <v>447179</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0.28999999999999998</v>
      </c>
      <c r="CU8" s="449"/>
      <c r="CV8" s="449"/>
      <c r="CW8" s="449"/>
      <c r="CX8" s="449"/>
      <c r="CY8" s="449"/>
      <c r="CZ8" s="449"/>
      <c r="DA8" s="450"/>
      <c r="DB8" s="448">
        <v>0.28000000000000003</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14207</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103</v>
      </c>
      <c r="AV9" s="441"/>
      <c r="AW9" s="441"/>
      <c r="AX9" s="441"/>
      <c r="AY9" s="442" t="s">
        <v>110</v>
      </c>
      <c r="AZ9" s="443"/>
      <c r="BA9" s="443"/>
      <c r="BB9" s="443"/>
      <c r="BC9" s="443"/>
      <c r="BD9" s="443"/>
      <c r="BE9" s="443"/>
      <c r="BF9" s="443"/>
      <c r="BG9" s="443"/>
      <c r="BH9" s="443"/>
      <c r="BI9" s="443"/>
      <c r="BJ9" s="443"/>
      <c r="BK9" s="443"/>
      <c r="BL9" s="443"/>
      <c r="BM9" s="444"/>
      <c r="BN9" s="408">
        <v>-12237</v>
      </c>
      <c r="BO9" s="409"/>
      <c r="BP9" s="409"/>
      <c r="BQ9" s="409"/>
      <c r="BR9" s="409"/>
      <c r="BS9" s="409"/>
      <c r="BT9" s="409"/>
      <c r="BU9" s="410"/>
      <c r="BV9" s="408">
        <v>115776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15.6</v>
      </c>
      <c r="CU9" s="406"/>
      <c r="CV9" s="406"/>
      <c r="CW9" s="406"/>
      <c r="CX9" s="406"/>
      <c r="CY9" s="406"/>
      <c r="CZ9" s="406"/>
      <c r="DA9" s="407"/>
      <c r="DB9" s="405">
        <v>14.1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15480</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1732</v>
      </c>
      <c r="BO10" s="409"/>
      <c r="BP10" s="409"/>
      <c r="BQ10" s="409"/>
      <c r="BR10" s="409"/>
      <c r="BS10" s="409"/>
      <c r="BT10" s="409"/>
      <c r="BU10" s="410"/>
      <c r="BV10" s="408">
        <v>1819</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103</v>
      </c>
      <c r="AV11" s="441"/>
      <c r="AW11" s="441"/>
      <c r="AX11" s="441"/>
      <c r="AY11" s="442" t="s">
        <v>120</v>
      </c>
      <c r="AZ11" s="443"/>
      <c r="BA11" s="443"/>
      <c r="BB11" s="443"/>
      <c r="BC11" s="443"/>
      <c r="BD11" s="443"/>
      <c r="BE11" s="443"/>
      <c r="BF11" s="443"/>
      <c r="BG11" s="443"/>
      <c r="BH11" s="443"/>
      <c r="BI11" s="443"/>
      <c r="BJ11" s="443"/>
      <c r="BK11" s="443"/>
      <c r="BL11" s="443"/>
      <c r="BM11" s="444"/>
      <c r="BN11" s="408">
        <v>223590</v>
      </c>
      <c r="BO11" s="409"/>
      <c r="BP11" s="409"/>
      <c r="BQ11" s="409"/>
      <c r="BR11" s="409"/>
      <c r="BS11" s="409"/>
      <c r="BT11" s="409"/>
      <c r="BU11" s="410"/>
      <c r="BV11" s="408">
        <v>165702</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14146</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103</v>
      </c>
      <c r="AV12" s="441"/>
      <c r="AW12" s="441"/>
      <c r="AX12" s="441"/>
      <c r="AY12" s="442" t="s">
        <v>128</v>
      </c>
      <c r="AZ12" s="443"/>
      <c r="BA12" s="443"/>
      <c r="BB12" s="443"/>
      <c r="BC12" s="443"/>
      <c r="BD12" s="443"/>
      <c r="BE12" s="443"/>
      <c r="BF12" s="443"/>
      <c r="BG12" s="443"/>
      <c r="BH12" s="443"/>
      <c r="BI12" s="443"/>
      <c r="BJ12" s="443"/>
      <c r="BK12" s="443"/>
      <c r="BL12" s="443"/>
      <c r="BM12" s="444"/>
      <c r="BN12" s="408">
        <v>195320</v>
      </c>
      <c r="BO12" s="409"/>
      <c r="BP12" s="409"/>
      <c r="BQ12" s="409"/>
      <c r="BR12" s="409"/>
      <c r="BS12" s="409"/>
      <c r="BT12" s="409"/>
      <c r="BU12" s="410"/>
      <c r="BV12" s="408">
        <v>86315</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14088</v>
      </c>
      <c r="S13" s="490"/>
      <c r="T13" s="490"/>
      <c r="U13" s="490"/>
      <c r="V13" s="491"/>
      <c r="W13" s="424" t="s">
        <v>132</v>
      </c>
      <c r="X13" s="425"/>
      <c r="Y13" s="425"/>
      <c r="Z13" s="425"/>
      <c r="AA13" s="425"/>
      <c r="AB13" s="415"/>
      <c r="AC13" s="459">
        <v>1154</v>
      </c>
      <c r="AD13" s="460"/>
      <c r="AE13" s="460"/>
      <c r="AF13" s="460"/>
      <c r="AG13" s="499"/>
      <c r="AH13" s="459">
        <v>1333</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17765</v>
      </c>
      <c r="BO13" s="409"/>
      <c r="BP13" s="409"/>
      <c r="BQ13" s="409"/>
      <c r="BR13" s="409"/>
      <c r="BS13" s="409"/>
      <c r="BT13" s="409"/>
      <c r="BU13" s="410"/>
      <c r="BV13" s="408">
        <v>196982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7.9</v>
      </c>
      <c r="CU13" s="406"/>
      <c r="CV13" s="406"/>
      <c r="CW13" s="406"/>
      <c r="CX13" s="406"/>
      <c r="CY13" s="406"/>
      <c r="CZ13" s="406"/>
      <c r="DA13" s="407"/>
      <c r="DB13" s="405">
        <v>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14340</v>
      </c>
      <c r="S14" s="490"/>
      <c r="T14" s="490"/>
      <c r="U14" s="490"/>
      <c r="V14" s="491"/>
      <c r="W14" s="398"/>
      <c r="X14" s="399"/>
      <c r="Y14" s="399"/>
      <c r="Z14" s="399"/>
      <c r="AA14" s="399"/>
      <c r="AB14" s="388"/>
      <c r="AC14" s="492">
        <v>16.100000000000001</v>
      </c>
      <c r="AD14" s="493"/>
      <c r="AE14" s="493"/>
      <c r="AF14" s="493"/>
      <c r="AG14" s="494"/>
      <c r="AH14" s="492">
        <v>17.399999999999999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44.8</v>
      </c>
      <c r="CU14" s="504"/>
      <c r="CV14" s="504"/>
      <c r="CW14" s="504"/>
      <c r="CX14" s="504"/>
      <c r="CY14" s="504"/>
      <c r="CZ14" s="504"/>
      <c r="DA14" s="505"/>
      <c r="DB14" s="503">
        <v>50.1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131</v>
      </c>
      <c r="N15" s="497"/>
      <c r="O15" s="497"/>
      <c r="P15" s="497"/>
      <c r="Q15" s="498"/>
      <c r="R15" s="489">
        <v>14291</v>
      </c>
      <c r="S15" s="490"/>
      <c r="T15" s="490"/>
      <c r="U15" s="490"/>
      <c r="V15" s="491"/>
      <c r="W15" s="424" t="s">
        <v>139</v>
      </c>
      <c r="X15" s="425"/>
      <c r="Y15" s="425"/>
      <c r="Z15" s="425"/>
      <c r="AA15" s="425"/>
      <c r="AB15" s="415"/>
      <c r="AC15" s="459">
        <v>1947</v>
      </c>
      <c r="AD15" s="460"/>
      <c r="AE15" s="460"/>
      <c r="AF15" s="460"/>
      <c r="AG15" s="499"/>
      <c r="AH15" s="459">
        <v>2097</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1247931</v>
      </c>
      <c r="BO15" s="372"/>
      <c r="BP15" s="372"/>
      <c r="BQ15" s="372"/>
      <c r="BR15" s="372"/>
      <c r="BS15" s="372"/>
      <c r="BT15" s="372"/>
      <c r="BU15" s="373"/>
      <c r="BV15" s="371">
        <v>1249404</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27.2</v>
      </c>
      <c r="AD16" s="493"/>
      <c r="AE16" s="493"/>
      <c r="AF16" s="493"/>
      <c r="AG16" s="494"/>
      <c r="AH16" s="492">
        <v>27.3</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4296995</v>
      </c>
      <c r="BO16" s="409"/>
      <c r="BP16" s="409"/>
      <c r="BQ16" s="409"/>
      <c r="BR16" s="409"/>
      <c r="BS16" s="409"/>
      <c r="BT16" s="409"/>
      <c r="BU16" s="410"/>
      <c r="BV16" s="408">
        <v>4337760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143</v>
      </c>
      <c r="S17" s="510"/>
      <c r="T17" s="510"/>
      <c r="U17" s="510"/>
      <c r="V17" s="511"/>
      <c r="W17" s="424" t="s">
        <v>146</v>
      </c>
      <c r="X17" s="425"/>
      <c r="Y17" s="425"/>
      <c r="Z17" s="425"/>
      <c r="AA17" s="425"/>
      <c r="AB17" s="415"/>
      <c r="AC17" s="459">
        <v>4058</v>
      </c>
      <c r="AD17" s="460"/>
      <c r="AE17" s="460"/>
      <c r="AF17" s="460"/>
      <c r="AG17" s="499"/>
      <c r="AH17" s="459">
        <v>4241</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1560916</v>
      </c>
      <c r="BO17" s="409"/>
      <c r="BP17" s="409"/>
      <c r="BQ17" s="409"/>
      <c r="BR17" s="409"/>
      <c r="BS17" s="409"/>
      <c r="BT17" s="409"/>
      <c r="BU17" s="410"/>
      <c r="BV17" s="408">
        <v>1550630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208.39</v>
      </c>
      <c r="M18" s="521"/>
      <c r="N18" s="521"/>
      <c r="O18" s="521"/>
      <c r="P18" s="521"/>
      <c r="Q18" s="521"/>
      <c r="R18" s="522"/>
      <c r="S18" s="522"/>
      <c r="T18" s="522"/>
      <c r="U18" s="522"/>
      <c r="V18" s="523"/>
      <c r="W18" s="426"/>
      <c r="X18" s="427"/>
      <c r="Y18" s="427"/>
      <c r="Z18" s="427"/>
      <c r="AA18" s="427"/>
      <c r="AB18" s="418"/>
      <c r="AC18" s="524">
        <v>56.7</v>
      </c>
      <c r="AD18" s="525"/>
      <c r="AE18" s="525"/>
      <c r="AF18" s="525"/>
      <c r="AG18" s="526"/>
      <c r="AH18" s="524">
        <v>55.3</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4171501</v>
      </c>
      <c r="BO18" s="409"/>
      <c r="BP18" s="409"/>
      <c r="BQ18" s="409"/>
      <c r="BR18" s="409"/>
      <c r="BS18" s="409"/>
      <c r="BT18" s="409"/>
      <c r="BU18" s="410"/>
      <c r="BV18" s="408">
        <v>4063944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68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6055711</v>
      </c>
      <c r="BO19" s="409"/>
      <c r="BP19" s="409"/>
      <c r="BQ19" s="409"/>
      <c r="BR19" s="409"/>
      <c r="BS19" s="409"/>
      <c r="BT19" s="409"/>
      <c r="BU19" s="410"/>
      <c r="BV19" s="408">
        <v>5730881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4509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8136129</v>
      </c>
      <c r="BO23" s="409"/>
      <c r="BP23" s="409"/>
      <c r="BQ23" s="409"/>
      <c r="BR23" s="409"/>
      <c r="BS23" s="409"/>
      <c r="BT23" s="409"/>
      <c r="BU23" s="410"/>
      <c r="BV23" s="408">
        <v>8111766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7130</v>
      </c>
      <c r="R24" s="460"/>
      <c r="S24" s="460"/>
      <c r="T24" s="460"/>
      <c r="U24" s="460"/>
      <c r="V24" s="499"/>
      <c r="W24" s="558"/>
      <c r="X24" s="546"/>
      <c r="Y24" s="547"/>
      <c r="Z24" s="458" t="s">
        <v>162</v>
      </c>
      <c r="AA24" s="438"/>
      <c r="AB24" s="438"/>
      <c r="AC24" s="438"/>
      <c r="AD24" s="438"/>
      <c r="AE24" s="438"/>
      <c r="AF24" s="438"/>
      <c r="AG24" s="439"/>
      <c r="AH24" s="459">
        <v>135</v>
      </c>
      <c r="AI24" s="460"/>
      <c r="AJ24" s="460"/>
      <c r="AK24" s="460"/>
      <c r="AL24" s="499"/>
      <c r="AM24" s="459">
        <v>419580</v>
      </c>
      <c r="AN24" s="460"/>
      <c r="AO24" s="460"/>
      <c r="AP24" s="460"/>
      <c r="AQ24" s="460"/>
      <c r="AR24" s="499"/>
      <c r="AS24" s="459">
        <v>3108</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5790564</v>
      </c>
      <c r="BO24" s="409"/>
      <c r="BP24" s="409"/>
      <c r="BQ24" s="409"/>
      <c r="BR24" s="409"/>
      <c r="BS24" s="409"/>
      <c r="BT24" s="409"/>
      <c r="BU24" s="410"/>
      <c r="BV24" s="408">
        <v>5952251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5560</v>
      </c>
      <c r="R25" s="460"/>
      <c r="S25" s="460"/>
      <c r="T25" s="460"/>
      <c r="U25" s="460"/>
      <c r="V25" s="499"/>
      <c r="W25" s="558"/>
      <c r="X25" s="546"/>
      <c r="Y25" s="547"/>
      <c r="Z25" s="458" t="s">
        <v>165</v>
      </c>
      <c r="AA25" s="438"/>
      <c r="AB25" s="438"/>
      <c r="AC25" s="438"/>
      <c r="AD25" s="438"/>
      <c r="AE25" s="438"/>
      <c r="AF25" s="438"/>
      <c r="AG25" s="439"/>
      <c r="AH25" s="459" t="s">
        <v>130</v>
      </c>
      <c r="AI25" s="460"/>
      <c r="AJ25" s="460"/>
      <c r="AK25" s="460"/>
      <c r="AL25" s="499"/>
      <c r="AM25" s="459" t="s">
        <v>130</v>
      </c>
      <c r="AN25" s="460"/>
      <c r="AO25" s="460"/>
      <c r="AP25" s="460"/>
      <c r="AQ25" s="460"/>
      <c r="AR25" s="499"/>
      <c r="AS25" s="459" t="s">
        <v>130</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206184</v>
      </c>
      <c r="BO25" s="372"/>
      <c r="BP25" s="372"/>
      <c r="BQ25" s="372"/>
      <c r="BR25" s="372"/>
      <c r="BS25" s="372"/>
      <c r="BT25" s="372"/>
      <c r="BU25" s="373"/>
      <c r="BV25" s="371">
        <v>286597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5340</v>
      </c>
      <c r="R26" s="460"/>
      <c r="S26" s="460"/>
      <c r="T26" s="460"/>
      <c r="U26" s="460"/>
      <c r="V26" s="499"/>
      <c r="W26" s="558"/>
      <c r="X26" s="546"/>
      <c r="Y26" s="547"/>
      <c r="Z26" s="458" t="s">
        <v>168</v>
      </c>
      <c r="AA26" s="568"/>
      <c r="AB26" s="568"/>
      <c r="AC26" s="568"/>
      <c r="AD26" s="568"/>
      <c r="AE26" s="568"/>
      <c r="AF26" s="568"/>
      <c r="AG26" s="569"/>
      <c r="AH26" s="459">
        <v>16</v>
      </c>
      <c r="AI26" s="460"/>
      <c r="AJ26" s="460"/>
      <c r="AK26" s="460"/>
      <c r="AL26" s="499"/>
      <c r="AM26" s="459">
        <v>50608</v>
      </c>
      <c r="AN26" s="460"/>
      <c r="AO26" s="460"/>
      <c r="AP26" s="460"/>
      <c r="AQ26" s="460"/>
      <c r="AR26" s="499"/>
      <c r="AS26" s="459">
        <v>3163</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170</v>
      </c>
      <c r="F27" s="438"/>
      <c r="G27" s="438"/>
      <c r="H27" s="438"/>
      <c r="I27" s="438"/>
      <c r="J27" s="438"/>
      <c r="K27" s="439"/>
      <c r="L27" s="459">
        <v>1</v>
      </c>
      <c r="M27" s="460"/>
      <c r="N27" s="460"/>
      <c r="O27" s="460"/>
      <c r="P27" s="499"/>
      <c r="Q27" s="459">
        <v>2930</v>
      </c>
      <c r="R27" s="460"/>
      <c r="S27" s="460"/>
      <c r="T27" s="460"/>
      <c r="U27" s="460"/>
      <c r="V27" s="499"/>
      <c r="W27" s="558"/>
      <c r="X27" s="546"/>
      <c r="Y27" s="547"/>
      <c r="Z27" s="458" t="s">
        <v>171</v>
      </c>
      <c r="AA27" s="438"/>
      <c r="AB27" s="438"/>
      <c r="AC27" s="438"/>
      <c r="AD27" s="438"/>
      <c r="AE27" s="438"/>
      <c r="AF27" s="438"/>
      <c r="AG27" s="439"/>
      <c r="AH27" s="459">
        <v>1</v>
      </c>
      <c r="AI27" s="460"/>
      <c r="AJ27" s="460"/>
      <c r="AK27" s="460"/>
      <c r="AL27" s="499"/>
      <c r="AM27" s="459" t="s">
        <v>172</v>
      </c>
      <c r="AN27" s="460"/>
      <c r="AO27" s="460"/>
      <c r="AP27" s="460"/>
      <c r="AQ27" s="460"/>
      <c r="AR27" s="499"/>
      <c r="AS27" s="459" t="s">
        <v>173</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133000</v>
      </c>
      <c r="BO27" s="582"/>
      <c r="BP27" s="582"/>
      <c r="BQ27" s="582"/>
      <c r="BR27" s="582"/>
      <c r="BS27" s="582"/>
      <c r="BT27" s="582"/>
      <c r="BU27" s="583"/>
      <c r="BV27" s="581">
        <v>133000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2380</v>
      </c>
      <c r="R28" s="460"/>
      <c r="S28" s="460"/>
      <c r="T28" s="460"/>
      <c r="U28" s="460"/>
      <c r="V28" s="499"/>
      <c r="W28" s="558"/>
      <c r="X28" s="546"/>
      <c r="Y28" s="547"/>
      <c r="Z28" s="458" t="s">
        <v>176</v>
      </c>
      <c r="AA28" s="438"/>
      <c r="AB28" s="438"/>
      <c r="AC28" s="438"/>
      <c r="AD28" s="438"/>
      <c r="AE28" s="438"/>
      <c r="AF28" s="438"/>
      <c r="AG28" s="439"/>
      <c r="AH28" s="459" t="s">
        <v>130</v>
      </c>
      <c r="AI28" s="460"/>
      <c r="AJ28" s="460"/>
      <c r="AK28" s="460"/>
      <c r="AL28" s="499"/>
      <c r="AM28" s="459" t="s">
        <v>130</v>
      </c>
      <c r="AN28" s="460"/>
      <c r="AO28" s="460"/>
      <c r="AP28" s="460"/>
      <c r="AQ28" s="460"/>
      <c r="AR28" s="499"/>
      <c r="AS28" s="459" t="s">
        <v>130</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1048065</v>
      </c>
      <c r="BO28" s="372"/>
      <c r="BP28" s="372"/>
      <c r="BQ28" s="372"/>
      <c r="BR28" s="372"/>
      <c r="BS28" s="372"/>
      <c r="BT28" s="372"/>
      <c r="BU28" s="373"/>
      <c r="BV28" s="371">
        <v>1241653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12</v>
      </c>
      <c r="M29" s="460"/>
      <c r="N29" s="460"/>
      <c r="O29" s="460"/>
      <c r="P29" s="499"/>
      <c r="Q29" s="459">
        <v>2150</v>
      </c>
      <c r="R29" s="460"/>
      <c r="S29" s="460"/>
      <c r="T29" s="460"/>
      <c r="U29" s="460"/>
      <c r="V29" s="499"/>
      <c r="W29" s="559"/>
      <c r="X29" s="560"/>
      <c r="Y29" s="561"/>
      <c r="Z29" s="458" t="s">
        <v>179</v>
      </c>
      <c r="AA29" s="438"/>
      <c r="AB29" s="438"/>
      <c r="AC29" s="438"/>
      <c r="AD29" s="438"/>
      <c r="AE29" s="438"/>
      <c r="AF29" s="438"/>
      <c r="AG29" s="439"/>
      <c r="AH29" s="459">
        <v>136</v>
      </c>
      <c r="AI29" s="460"/>
      <c r="AJ29" s="460"/>
      <c r="AK29" s="460"/>
      <c r="AL29" s="499"/>
      <c r="AM29" s="459">
        <v>423389</v>
      </c>
      <c r="AN29" s="460"/>
      <c r="AO29" s="460"/>
      <c r="AP29" s="460"/>
      <c r="AQ29" s="460"/>
      <c r="AR29" s="499"/>
      <c r="AS29" s="459">
        <v>3113</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326620</v>
      </c>
      <c r="BO29" s="409"/>
      <c r="BP29" s="409"/>
      <c r="BQ29" s="409"/>
      <c r="BR29" s="409"/>
      <c r="BS29" s="409"/>
      <c r="BT29" s="409"/>
      <c r="BU29" s="410"/>
      <c r="BV29" s="408">
        <v>326355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97.4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1299571</v>
      </c>
      <c r="BO30" s="582"/>
      <c r="BP30" s="582"/>
      <c r="BQ30" s="582"/>
      <c r="BR30" s="582"/>
      <c r="BS30" s="582"/>
      <c r="BT30" s="582"/>
      <c r="BU30" s="583"/>
      <c r="BV30" s="581">
        <v>1013239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190</v>
      </c>
      <c r="AN33" s="432"/>
      <c r="AO33" s="397" t="s">
        <v>189</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188</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酒田地区広域行政組合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遊佐町総合交流促進施設</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地域集落排水事業特別会計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庄内広域行政組合（普通会計分）</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庄内広域行政組合（青果市場事業特別会計分）</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庄内広域行政組合（庄内食肉流通センター事業特別会計分）</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山形県消防補償等組合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山形県自治会館管理組合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山形県市町村職員退職手当組合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山形県市町村交通災害共済組合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山形県後期高齢者医療広域連合（普通会計分）</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山形県後期高齢者医療広域連合（事業会計分）</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AXoVr8+Ml5B5YyX3e/rizGeEsrJRoGQRQBiALzi0CekylNP75+V0WtU0sQsT/uPHnyLMZ+S4P4GjAeP7pGP9Gw==" saltValue="2e8oRsV8ueowVNezZdjm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86" t="s">
        <v>560</v>
      </c>
      <c r="D34" s="1186"/>
      <c r="E34" s="1187"/>
      <c r="F34" s="32">
        <v>8.7899999999999991</v>
      </c>
      <c r="G34" s="33">
        <v>8.5500000000000007</v>
      </c>
      <c r="H34" s="33">
        <v>8.17</v>
      </c>
      <c r="I34" s="33">
        <v>8.23</v>
      </c>
      <c r="J34" s="34">
        <v>10.37</v>
      </c>
      <c r="K34" s="22"/>
      <c r="L34" s="22"/>
      <c r="M34" s="22"/>
      <c r="N34" s="22"/>
      <c r="O34" s="22"/>
      <c r="P34" s="22"/>
    </row>
    <row r="35" spans="1:16" ht="39" customHeight="1">
      <c r="A35" s="22"/>
      <c r="B35" s="35"/>
      <c r="C35" s="1180" t="s">
        <v>561</v>
      </c>
      <c r="D35" s="1181"/>
      <c r="E35" s="1182"/>
      <c r="F35" s="36">
        <v>7.12</v>
      </c>
      <c r="G35" s="37">
        <v>6.52</v>
      </c>
      <c r="H35" s="37">
        <v>6.69</v>
      </c>
      <c r="I35" s="37">
        <v>9.2200000000000006</v>
      </c>
      <c r="J35" s="38">
        <v>9</v>
      </c>
      <c r="K35" s="22"/>
      <c r="L35" s="22"/>
      <c r="M35" s="22"/>
      <c r="N35" s="22"/>
      <c r="O35" s="22"/>
      <c r="P35" s="22"/>
    </row>
    <row r="36" spans="1:16" ht="39" customHeight="1">
      <c r="A36" s="22"/>
      <c r="B36" s="35"/>
      <c r="C36" s="1180" t="s">
        <v>562</v>
      </c>
      <c r="D36" s="1181"/>
      <c r="E36" s="1182"/>
      <c r="F36" s="36">
        <v>3.53</v>
      </c>
      <c r="G36" s="37">
        <v>4.18</v>
      </c>
      <c r="H36" s="37">
        <v>3.61</v>
      </c>
      <c r="I36" s="37">
        <v>5.17</v>
      </c>
      <c r="J36" s="38">
        <v>2.66</v>
      </c>
      <c r="K36" s="22"/>
      <c r="L36" s="22"/>
      <c r="M36" s="22"/>
      <c r="N36" s="22"/>
      <c r="O36" s="22"/>
      <c r="P36" s="22"/>
    </row>
    <row r="37" spans="1:16" ht="39" customHeight="1">
      <c r="A37" s="22"/>
      <c r="B37" s="35"/>
      <c r="C37" s="1180" t="s">
        <v>563</v>
      </c>
      <c r="D37" s="1181"/>
      <c r="E37" s="1182"/>
      <c r="F37" s="36">
        <v>1.35</v>
      </c>
      <c r="G37" s="37">
        <v>1.44</v>
      </c>
      <c r="H37" s="37">
        <v>1.55</v>
      </c>
      <c r="I37" s="37">
        <v>1.4</v>
      </c>
      <c r="J37" s="38">
        <v>1.21</v>
      </c>
      <c r="K37" s="22"/>
      <c r="L37" s="22"/>
      <c r="M37" s="22"/>
      <c r="N37" s="22"/>
      <c r="O37" s="22"/>
      <c r="P37" s="22"/>
    </row>
    <row r="38" spans="1:16" ht="39" customHeight="1">
      <c r="A38" s="22"/>
      <c r="B38" s="35"/>
      <c r="C38" s="1180" t="s">
        <v>564</v>
      </c>
      <c r="D38" s="1181"/>
      <c r="E38" s="1182"/>
      <c r="F38" s="36">
        <v>0.06</v>
      </c>
      <c r="G38" s="37">
        <v>0.05</v>
      </c>
      <c r="H38" s="37">
        <v>0.08</v>
      </c>
      <c r="I38" s="37">
        <v>0.11</v>
      </c>
      <c r="J38" s="38">
        <v>0.22</v>
      </c>
      <c r="K38" s="22"/>
      <c r="L38" s="22"/>
      <c r="M38" s="22"/>
      <c r="N38" s="22"/>
      <c r="O38" s="22"/>
      <c r="P38" s="22"/>
    </row>
    <row r="39" spans="1:16" ht="39" customHeight="1">
      <c r="A39" s="22"/>
      <c r="B39" s="35"/>
      <c r="C39" s="1180" t="s">
        <v>565</v>
      </c>
      <c r="D39" s="1181"/>
      <c r="E39" s="1182"/>
      <c r="F39" s="36">
        <v>0.02</v>
      </c>
      <c r="G39" s="37">
        <v>7.0000000000000007E-2</v>
      </c>
      <c r="H39" s="37">
        <v>0.11</v>
      </c>
      <c r="I39" s="37">
        <v>0.15</v>
      </c>
      <c r="J39" s="38">
        <v>0.11</v>
      </c>
      <c r="K39" s="22"/>
      <c r="L39" s="22"/>
      <c r="M39" s="22"/>
      <c r="N39" s="22"/>
      <c r="O39" s="22"/>
      <c r="P39" s="22"/>
    </row>
    <row r="40" spans="1:16" ht="39" customHeight="1">
      <c r="A40" s="22"/>
      <c r="B40" s="35"/>
      <c r="C40" s="1180" t="s">
        <v>566</v>
      </c>
      <c r="D40" s="1181"/>
      <c r="E40" s="1182"/>
      <c r="F40" s="36">
        <v>0.15</v>
      </c>
      <c r="G40" s="37">
        <v>0.05</v>
      </c>
      <c r="H40" s="37">
        <v>0.08</v>
      </c>
      <c r="I40" s="37">
        <v>7.0000000000000007E-2</v>
      </c>
      <c r="J40" s="38">
        <v>0.1</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567</v>
      </c>
      <c r="D42" s="1181"/>
      <c r="E42" s="1182"/>
      <c r="F42" s="36" t="s">
        <v>512</v>
      </c>
      <c r="G42" s="37" t="s">
        <v>512</v>
      </c>
      <c r="H42" s="37" t="s">
        <v>512</v>
      </c>
      <c r="I42" s="37" t="s">
        <v>512</v>
      </c>
      <c r="J42" s="38" t="s">
        <v>512</v>
      </c>
      <c r="K42" s="22"/>
      <c r="L42" s="22"/>
      <c r="M42" s="22"/>
      <c r="N42" s="22"/>
      <c r="O42" s="22"/>
      <c r="P42" s="22"/>
    </row>
    <row r="43" spans="1:16" ht="39" customHeight="1" thickBot="1">
      <c r="A43" s="22"/>
      <c r="B43" s="40"/>
      <c r="C43" s="1183" t="s">
        <v>568</v>
      </c>
      <c r="D43" s="1184"/>
      <c r="E43" s="1185"/>
      <c r="F43" s="41">
        <v>0.91</v>
      </c>
      <c r="G43" s="42">
        <v>0.55000000000000004</v>
      </c>
      <c r="H43" s="42">
        <v>0.9</v>
      </c>
      <c r="I43" s="42">
        <v>1.1399999999999999</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iNgSAwe9p8QLkTHq5JnhJgcB3sOJfvpthfBlbOc4ELTdWGtc7EZWql41e/7fM+81bRXIZGAvW1biFNXhJ4SHA==" saltValue="dGR06zSCJvEP1OjhD1F3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96" t="s">
        <v>11</v>
      </c>
      <c r="C45" s="1197"/>
      <c r="D45" s="58"/>
      <c r="E45" s="1202" t="s">
        <v>12</v>
      </c>
      <c r="F45" s="1202"/>
      <c r="G45" s="1202"/>
      <c r="H45" s="1202"/>
      <c r="I45" s="1202"/>
      <c r="J45" s="1203"/>
      <c r="K45" s="59">
        <v>729</v>
      </c>
      <c r="L45" s="60">
        <v>730</v>
      </c>
      <c r="M45" s="60">
        <v>705</v>
      </c>
      <c r="N45" s="60">
        <v>646</v>
      </c>
      <c r="O45" s="61">
        <v>722</v>
      </c>
      <c r="P45" s="48"/>
      <c r="Q45" s="48"/>
      <c r="R45" s="48"/>
      <c r="S45" s="48"/>
      <c r="T45" s="48"/>
      <c r="U45" s="48"/>
    </row>
    <row r="46" spans="1:21" ht="30.75" customHeight="1">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c r="A48" s="48"/>
      <c r="B48" s="1198"/>
      <c r="C48" s="1199"/>
      <c r="D48" s="62"/>
      <c r="E48" s="1190" t="s">
        <v>15</v>
      </c>
      <c r="F48" s="1190"/>
      <c r="G48" s="1190"/>
      <c r="H48" s="1190"/>
      <c r="I48" s="1190"/>
      <c r="J48" s="1191"/>
      <c r="K48" s="63">
        <v>339</v>
      </c>
      <c r="L48" s="64">
        <v>362</v>
      </c>
      <c r="M48" s="64">
        <v>366</v>
      </c>
      <c r="N48" s="64">
        <v>438</v>
      </c>
      <c r="O48" s="65">
        <v>448</v>
      </c>
      <c r="P48" s="48"/>
      <c r="Q48" s="48"/>
      <c r="R48" s="48"/>
      <c r="S48" s="48"/>
      <c r="T48" s="48"/>
      <c r="U48" s="48"/>
    </row>
    <row r="49" spans="1:21" ht="30.75" customHeight="1">
      <c r="A49" s="48"/>
      <c r="B49" s="1198"/>
      <c r="C49" s="1199"/>
      <c r="D49" s="62"/>
      <c r="E49" s="1190" t="s">
        <v>16</v>
      </c>
      <c r="F49" s="1190"/>
      <c r="G49" s="1190"/>
      <c r="H49" s="1190"/>
      <c r="I49" s="1190"/>
      <c r="J49" s="1191"/>
      <c r="K49" s="63">
        <v>51</v>
      </c>
      <c r="L49" s="64">
        <v>47</v>
      </c>
      <c r="M49" s="64">
        <v>38</v>
      </c>
      <c r="N49" s="64">
        <v>21</v>
      </c>
      <c r="O49" s="65">
        <v>2</v>
      </c>
      <c r="P49" s="48"/>
      <c r="Q49" s="48"/>
      <c r="R49" s="48"/>
      <c r="S49" s="48"/>
      <c r="T49" s="48"/>
      <c r="U49" s="48"/>
    </row>
    <row r="50" spans="1:21" ht="30.75" customHeight="1">
      <c r="A50" s="48"/>
      <c r="B50" s="1198"/>
      <c r="C50" s="1199"/>
      <c r="D50" s="62"/>
      <c r="E50" s="1190" t="s">
        <v>17</v>
      </c>
      <c r="F50" s="1190"/>
      <c r="G50" s="1190"/>
      <c r="H50" s="1190"/>
      <c r="I50" s="1190"/>
      <c r="J50" s="1191"/>
      <c r="K50" s="63">
        <v>17</v>
      </c>
      <c r="L50" s="64">
        <v>17</v>
      </c>
      <c r="M50" s="64">
        <v>11</v>
      </c>
      <c r="N50" s="64" t="s">
        <v>512</v>
      </c>
      <c r="O50" s="65" t="s">
        <v>512</v>
      </c>
      <c r="P50" s="48"/>
      <c r="Q50" s="48"/>
      <c r="R50" s="48"/>
      <c r="S50" s="48"/>
      <c r="T50" s="48"/>
      <c r="U50" s="48"/>
    </row>
    <row r="51" spans="1:21" ht="30.75" customHeight="1">
      <c r="A51" s="48"/>
      <c r="B51" s="1200"/>
      <c r="C51" s="1201"/>
      <c r="D51" s="66"/>
      <c r="E51" s="1190" t="s">
        <v>18</v>
      </c>
      <c r="F51" s="1190"/>
      <c r="G51" s="1190"/>
      <c r="H51" s="1190"/>
      <c r="I51" s="1190"/>
      <c r="J51" s="1191"/>
      <c r="K51" s="63" t="s">
        <v>512</v>
      </c>
      <c r="L51" s="64" t="s">
        <v>512</v>
      </c>
      <c r="M51" s="64" t="s">
        <v>512</v>
      </c>
      <c r="N51" s="64" t="s">
        <v>512</v>
      </c>
      <c r="O51" s="65" t="s">
        <v>512</v>
      </c>
      <c r="P51" s="48"/>
      <c r="Q51" s="48"/>
      <c r="R51" s="48"/>
      <c r="S51" s="48"/>
      <c r="T51" s="48"/>
      <c r="U51" s="48"/>
    </row>
    <row r="52" spans="1:21" ht="30.75" customHeight="1">
      <c r="A52" s="48"/>
      <c r="B52" s="1188" t="s">
        <v>19</v>
      </c>
      <c r="C52" s="1189"/>
      <c r="D52" s="66"/>
      <c r="E52" s="1190" t="s">
        <v>20</v>
      </c>
      <c r="F52" s="1190"/>
      <c r="G52" s="1190"/>
      <c r="H52" s="1190"/>
      <c r="I52" s="1190"/>
      <c r="J52" s="1191"/>
      <c r="K52" s="63">
        <v>771</v>
      </c>
      <c r="L52" s="64">
        <v>808</v>
      </c>
      <c r="M52" s="64">
        <v>802</v>
      </c>
      <c r="N52" s="64">
        <v>789</v>
      </c>
      <c r="O52" s="65">
        <v>831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365</v>
      </c>
      <c r="L53" s="69">
        <v>348</v>
      </c>
      <c r="M53" s="69">
        <v>318</v>
      </c>
      <c r="N53" s="69">
        <v>316</v>
      </c>
      <c r="O53" s="70">
        <v>341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zfWsQNxdL9XPwFjOR29aku70BlQLQC9FqwmnLli8cKrkR9CeyXOS4lSkWQ2FHmrHS8AImVkY/5VwN62aOlAyg==" saltValue="zSyjvocbQaWNNQ1vcy86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04" t="s">
        <v>24</v>
      </c>
      <c r="C41" s="1205"/>
      <c r="D41" s="81"/>
      <c r="E41" s="1210" t="s">
        <v>25</v>
      </c>
      <c r="F41" s="1210"/>
      <c r="G41" s="1210"/>
      <c r="H41" s="1211"/>
      <c r="I41" s="82">
        <v>7736</v>
      </c>
      <c r="J41" s="83">
        <v>7718</v>
      </c>
      <c r="K41" s="83">
        <v>7859</v>
      </c>
      <c r="L41" s="83">
        <v>8112</v>
      </c>
      <c r="M41" s="84">
        <v>8136</v>
      </c>
    </row>
    <row r="42" spans="2:13" ht="27.75" customHeight="1">
      <c r="B42" s="1206"/>
      <c r="C42" s="1207"/>
      <c r="D42" s="85"/>
      <c r="E42" s="1212" t="s">
        <v>26</v>
      </c>
      <c r="F42" s="1212"/>
      <c r="G42" s="1212"/>
      <c r="H42" s="1213"/>
      <c r="I42" s="86">
        <v>28</v>
      </c>
      <c r="J42" s="87">
        <v>11</v>
      </c>
      <c r="K42" s="87" t="s">
        <v>512</v>
      </c>
      <c r="L42" s="87" t="s">
        <v>512</v>
      </c>
      <c r="M42" s="88" t="s">
        <v>512</v>
      </c>
    </row>
    <row r="43" spans="2:13" ht="27.75" customHeight="1">
      <c r="B43" s="1206"/>
      <c r="C43" s="1207"/>
      <c r="D43" s="85"/>
      <c r="E43" s="1212" t="s">
        <v>27</v>
      </c>
      <c r="F43" s="1212"/>
      <c r="G43" s="1212"/>
      <c r="H43" s="1213"/>
      <c r="I43" s="86">
        <v>4654</v>
      </c>
      <c r="J43" s="87">
        <v>4603</v>
      </c>
      <c r="K43" s="87">
        <v>4477</v>
      </c>
      <c r="L43" s="87">
        <v>4595</v>
      </c>
      <c r="M43" s="88">
        <v>4504</v>
      </c>
    </row>
    <row r="44" spans="2:13" ht="27.75" customHeight="1">
      <c r="B44" s="1206"/>
      <c r="C44" s="1207"/>
      <c r="D44" s="85"/>
      <c r="E44" s="1212" t="s">
        <v>28</v>
      </c>
      <c r="F44" s="1212"/>
      <c r="G44" s="1212"/>
      <c r="H44" s="1213"/>
      <c r="I44" s="86">
        <v>115</v>
      </c>
      <c r="J44" s="87">
        <v>73</v>
      </c>
      <c r="K44" s="87">
        <v>35</v>
      </c>
      <c r="L44" s="87">
        <v>15</v>
      </c>
      <c r="M44" s="88">
        <v>14</v>
      </c>
    </row>
    <row r="45" spans="2:13" ht="27.75" customHeight="1">
      <c r="B45" s="1206"/>
      <c r="C45" s="1207"/>
      <c r="D45" s="85"/>
      <c r="E45" s="1212" t="s">
        <v>29</v>
      </c>
      <c r="F45" s="1212"/>
      <c r="G45" s="1212"/>
      <c r="H45" s="1213"/>
      <c r="I45" s="86">
        <v>1375</v>
      </c>
      <c r="J45" s="87">
        <v>1286</v>
      </c>
      <c r="K45" s="87">
        <v>1201</v>
      </c>
      <c r="L45" s="87">
        <v>1199</v>
      </c>
      <c r="M45" s="88">
        <v>1265</v>
      </c>
    </row>
    <row r="46" spans="2:13" ht="27.75" customHeight="1">
      <c r="B46" s="1206"/>
      <c r="C46" s="1207"/>
      <c r="D46" s="89"/>
      <c r="E46" s="1212" t="s">
        <v>30</v>
      </c>
      <c r="F46" s="1212"/>
      <c r="G46" s="1212"/>
      <c r="H46" s="1213"/>
      <c r="I46" s="86" t="s">
        <v>512</v>
      </c>
      <c r="J46" s="87" t="s">
        <v>512</v>
      </c>
      <c r="K46" s="87" t="s">
        <v>512</v>
      </c>
      <c r="L46" s="87" t="s">
        <v>512</v>
      </c>
      <c r="M46" s="88" t="s">
        <v>512</v>
      </c>
    </row>
    <row r="47" spans="2:13" ht="27.75" customHeight="1">
      <c r="B47" s="1206"/>
      <c r="C47" s="1207"/>
      <c r="D47" s="90"/>
      <c r="E47" s="1214" t="s">
        <v>31</v>
      </c>
      <c r="F47" s="1215"/>
      <c r="G47" s="1215"/>
      <c r="H47" s="1216"/>
      <c r="I47" s="86" t="s">
        <v>512</v>
      </c>
      <c r="J47" s="87" t="s">
        <v>512</v>
      </c>
      <c r="K47" s="87" t="s">
        <v>512</v>
      </c>
      <c r="L47" s="87" t="s">
        <v>512</v>
      </c>
      <c r="M47" s="88" t="s">
        <v>512</v>
      </c>
    </row>
    <row r="48" spans="2:13" ht="27.75" customHeight="1">
      <c r="B48" s="1206"/>
      <c r="C48" s="1207"/>
      <c r="D48" s="85"/>
      <c r="E48" s="1212" t="s">
        <v>32</v>
      </c>
      <c r="F48" s="1212"/>
      <c r="G48" s="1212"/>
      <c r="H48" s="1213"/>
      <c r="I48" s="86" t="s">
        <v>512</v>
      </c>
      <c r="J48" s="87" t="s">
        <v>512</v>
      </c>
      <c r="K48" s="87" t="s">
        <v>512</v>
      </c>
      <c r="L48" s="87" t="s">
        <v>512</v>
      </c>
      <c r="M48" s="88" t="s">
        <v>512</v>
      </c>
    </row>
    <row r="49" spans="2:13" ht="27.75" customHeight="1">
      <c r="B49" s="1208"/>
      <c r="C49" s="1209"/>
      <c r="D49" s="85"/>
      <c r="E49" s="1212" t="s">
        <v>33</v>
      </c>
      <c r="F49" s="1212"/>
      <c r="G49" s="1212"/>
      <c r="H49" s="1213"/>
      <c r="I49" s="86" t="s">
        <v>512</v>
      </c>
      <c r="J49" s="87" t="s">
        <v>512</v>
      </c>
      <c r="K49" s="87" t="s">
        <v>512</v>
      </c>
      <c r="L49" s="87" t="s">
        <v>512</v>
      </c>
      <c r="M49" s="88" t="s">
        <v>512</v>
      </c>
    </row>
    <row r="50" spans="2:13" ht="27.75" customHeight="1">
      <c r="B50" s="1217" t="s">
        <v>34</v>
      </c>
      <c r="C50" s="1218"/>
      <c r="D50" s="91"/>
      <c r="E50" s="1212" t="s">
        <v>35</v>
      </c>
      <c r="F50" s="1212"/>
      <c r="G50" s="1212"/>
      <c r="H50" s="1213"/>
      <c r="I50" s="86">
        <v>3069</v>
      </c>
      <c r="J50" s="87">
        <v>2969</v>
      </c>
      <c r="K50" s="87">
        <v>3167</v>
      </c>
      <c r="L50" s="87">
        <v>3040</v>
      </c>
      <c r="M50" s="88">
        <v>3236</v>
      </c>
    </row>
    <row r="51" spans="2:13" ht="27.75" customHeight="1">
      <c r="B51" s="1206"/>
      <c r="C51" s="1207"/>
      <c r="D51" s="85"/>
      <c r="E51" s="1212" t="s">
        <v>36</v>
      </c>
      <c r="F51" s="1212"/>
      <c r="G51" s="1212"/>
      <c r="H51" s="1213"/>
      <c r="I51" s="86">
        <v>176</v>
      </c>
      <c r="J51" s="87">
        <v>162</v>
      </c>
      <c r="K51" s="87">
        <v>145</v>
      </c>
      <c r="L51" s="87">
        <v>132</v>
      </c>
      <c r="M51" s="88">
        <v>118</v>
      </c>
    </row>
    <row r="52" spans="2:13" ht="27.75" customHeight="1">
      <c r="B52" s="1208"/>
      <c r="C52" s="1209"/>
      <c r="D52" s="85"/>
      <c r="E52" s="1212" t="s">
        <v>37</v>
      </c>
      <c r="F52" s="1212"/>
      <c r="G52" s="1212"/>
      <c r="H52" s="1213"/>
      <c r="I52" s="86">
        <v>8736</v>
      </c>
      <c r="J52" s="87">
        <v>8536</v>
      </c>
      <c r="K52" s="87">
        <v>8620</v>
      </c>
      <c r="L52" s="87">
        <v>8713</v>
      </c>
      <c r="M52" s="88">
        <v>8770</v>
      </c>
    </row>
    <row r="53" spans="2:13" ht="27.75" customHeight="1" thickBot="1">
      <c r="B53" s="1219" t="s">
        <v>38</v>
      </c>
      <c r="C53" s="1220"/>
      <c r="D53" s="92"/>
      <c r="E53" s="1221" t="s">
        <v>39</v>
      </c>
      <c r="F53" s="1221"/>
      <c r="G53" s="1221"/>
      <c r="H53" s="1222"/>
      <c r="I53" s="93">
        <v>1928</v>
      </c>
      <c r="J53" s="94">
        <v>2026</v>
      </c>
      <c r="K53" s="94">
        <v>1639</v>
      </c>
      <c r="L53" s="94">
        <v>2037</v>
      </c>
      <c r="M53" s="95">
        <v>1795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W+aCRBK4HG3vfiOURHSajB0rWdDIZE41b4Qv5M/TbHMOb0+a5ccMW2Bv0LGvps30hPJugKTqMBwf9zZ5vhy5w==" saltValue="7Fp2UFMQpN7t2Vj94otE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31" t="s">
        <v>42</v>
      </c>
      <c r="D55" s="1231"/>
      <c r="E55" s="1232"/>
      <c r="F55" s="107">
        <v>1326</v>
      </c>
      <c r="G55" s="107">
        <v>1242</v>
      </c>
      <c r="H55" s="108">
        <v>1048</v>
      </c>
    </row>
    <row r="56" spans="2:8" ht="52.5" customHeight="1">
      <c r="B56" s="109"/>
      <c r="C56" s="1233" t="s">
        <v>43</v>
      </c>
      <c r="D56" s="1233"/>
      <c r="E56" s="1234"/>
      <c r="F56" s="110">
        <v>390</v>
      </c>
      <c r="G56" s="110">
        <v>326</v>
      </c>
      <c r="H56" s="111">
        <v>327</v>
      </c>
    </row>
    <row r="57" spans="2:8" ht="53.25" customHeight="1">
      <c r="B57" s="109"/>
      <c r="C57" s="1235" t="s">
        <v>44</v>
      </c>
      <c r="D57" s="1235"/>
      <c r="E57" s="1236"/>
      <c r="F57" s="112">
        <v>927</v>
      </c>
      <c r="G57" s="112">
        <v>1013</v>
      </c>
      <c r="H57" s="113">
        <v>1300</v>
      </c>
    </row>
    <row r="58" spans="2:8" ht="45.75" customHeight="1">
      <c r="B58" s="114"/>
      <c r="C58" s="1223" t="s">
        <v>569</v>
      </c>
      <c r="D58" s="1224"/>
      <c r="E58" s="1225"/>
      <c r="F58" s="115">
        <v>333</v>
      </c>
      <c r="G58" s="115">
        <v>401</v>
      </c>
      <c r="H58" s="116">
        <v>601</v>
      </c>
    </row>
    <row r="59" spans="2:8" ht="45.75" customHeight="1">
      <c r="B59" s="114"/>
      <c r="C59" s="1223" t="s">
        <v>570</v>
      </c>
      <c r="D59" s="1224"/>
      <c r="E59" s="1225"/>
      <c r="F59" s="115">
        <v>235</v>
      </c>
      <c r="G59" s="115">
        <v>222</v>
      </c>
      <c r="H59" s="116">
        <v>222</v>
      </c>
    </row>
    <row r="60" spans="2:8" ht="45.75" customHeight="1">
      <c r="B60" s="114"/>
      <c r="C60" s="1223" t="s">
        <v>571</v>
      </c>
      <c r="D60" s="1224"/>
      <c r="E60" s="1225"/>
      <c r="F60" s="115">
        <v>193</v>
      </c>
      <c r="G60" s="115">
        <v>163</v>
      </c>
      <c r="H60" s="116">
        <v>211</v>
      </c>
    </row>
    <row r="61" spans="2:8" ht="45.75" customHeight="1">
      <c r="B61" s="114"/>
      <c r="C61" s="1223" t="s">
        <v>572</v>
      </c>
      <c r="D61" s="1224"/>
      <c r="E61" s="1225"/>
      <c r="F61" s="115">
        <v>65</v>
      </c>
      <c r="G61" s="115">
        <v>126</v>
      </c>
      <c r="H61" s="116">
        <v>126</v>
      </c>
    </row>
    <row r="62" spans="2:8" ht="45.75" customHeight="1" thickBot="1">
      <c r="B62" s="117"/>
      <c r="C62" s="1226" t="s">
        <v>573</v>
      </c>
      <c r="D62" s="1227"/>
      <c r="E62" s="1228"/>
      <c r="F62" s="118">
        <v>29</v>
      </c>
      <c r="G62" s="118">
        <v>28</v>
      </c>
      <c r="H62" s="119">
        <v>63</v>
      </c>
    </row>
    <row r="63" spans="2:8" ht="52.5" customHeight="1" thickBot="1">
      <c r="B63" s="120"/>
      <c r="C63" s="1229" t="s">
        <v>45</v>
      </c>
      <c r="D63" s="1229"/>
      <c r="E63" s="1230"/>
      <c r="F63" s="121">
        <v>2643</v>
      </c>
      <c r="G63" s="121">
        <v>2581</v>
      </c>
      <c r="H63" s="122">
        <v>2674</v>
      </c>
    </row>
    <row r="64" spans="2:8" ht="15" customHeight="1"/>
    <row r="65" ht="0" hidden="1" customHeight="1"/>
    <row r="66" ht="0" hidden="1" customHeight="1"/>
  </sheetData>
  <sheetProtection algorithmName="SHA-512" hashValue="f3jQXf8Tj9aMp0mm2DWr06tprPpo89SBEr3VAtpqbRVIBCqHT/a7FZ8O0H7OvKRu/nHUnLTH+bwLaheiiQ3E5Q==" saltValue="t12wEPSdw3eiL0F1U/IX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94356</v>
      </c>
      <c r="E3" s="141"/>
      <c r="F3" s="142">
        <v>74444</v>
      </c>
      <c r="G3" s="143"/>
      <c r="H3" s="144"/>
    </row>
    <row r="4" spans="1:8">
      <c r="A4" s="145"/>
      <c r="B4" s="146"/>
      <c r="C4" s="147"/>
      <c r="D4" s="148">
        <v>31579</v>
      </c>
      <c r="E4" s="149"/>
      <c r="F4" s="150">
        <v>34175</v>
      </c>
      <c r="G4" s="151"/>
      <c r="H4" s="152"/>
    </row>
    <row r="5" spans="1:8">
      <c r="A5" s="133" t="s">
        <v>547</v>
      </c>
      <c r="B5" s="138"/>
      <c r="C5" s="139"/>
      <c r="D5" s="140">
        <v>69234</v>
      </c>
      <c r="E5" s="141"/>
      <c r="F5" s="142">
        <v>85205</v>
      </c>
      <c r="G5" s="143"/>
      <c r="H5" s="144"/>
    </row>
    <row r="6" spans="1:8">
      <c r="A6" s="145"/>
      <c r="B6" s="146"/>
      <c r="C6" s="147"/>
      <c r="D6" s="148">
        <v>34978</v>
      </c>
      <c r="E6" s="149"/>
      <c r="F6" s="150">
        <v>38847</v>
      </c>
      <c r="G6" s="151"/>
      <c r="H6" s="152"/>
    </row>
    <row r="7" spans="1:8">
      <c r="A7" s="133" t="s">
        <v>548</v>
      </c>
      <c r="B7" s="138"/>
      <c r="C7" s="139"/>
      <c r="D7" s="140">
        <v>91549</v>
      </c>
      <c r="E7" s="141"/>
      <c r="F7" s="142">
        <v>106092</v>
      </c>
      <c r="G7" s="143"/>
      <c r="H7" s="144"/>
    </row>
    <row r="8" spans="1:8">
      <c r="A8" s="145"/>
      <c r="B8" s="146"/>
      <c r="C8" s="147"/>
      <c r="D8" s="148">
        <v>40414</v>
      </c>
      <c r="E8" s="149"/>
      <c r="F8" s="150">
        <v>44299</v>
      </c>
      <c r="G8" s="151"/>
      <c r="H8" s="152"/>
    </row>
    <row r="9" spans="1:8">
      <c r="A9" s="133" t="s">
        <v>549</v>
      </c>
      <c r="B9" s="138"/>
      <c r="C9" s="139"/>
      <c r="D9" s="140">
        <v>108068</v>
      </c>
      <c r="E9" s="141"/>
      <c r="F9" s="142">
        <v>78903</v>
      </c>
      <c r="G9" s="143"/>
      <c r="H9" s="144"/>
    </row>
    <row r="10" spans="1:8">
      <c r="A10" s="145"/>
      <c r="B10" s="146"/>
      <c r="C10" s="147"/>
      <c r="D10" s="148">
        <v>43661</v>
      </c>
      <c r="E10" s="149"/>
      <c r="F10" s="150">
        <v>49201</v>
      </c>
      <c r="G10" s="151"/>
      <c r="H10" s="152"/>
    </row>
    <row r="11" spans="1:8">
      <c r="A11" s="133" t="s">
        <v>550</v>
      </c>
      <c r="B11" s="138"/>
      <c r="C11" s="139"/>
      <c r="D11" s="140">
        <v>53494</v>
      </c>
      <c r="E11" s="141"/>
      <c r="F11" s="142">
        <v>82993</v>
      </c>
      <c r="G11" s="143"/>
      <c r="H11" s="144"/>
    </row>
    <row r="12" spans="1:8">
      <c r="A12" s="145"/>
      <c r="B12" s="146"/>
      <c r="C12" s="153"/>
      <c r="D12" s="148">
        <v>33219</v>
      </c>
      <c r="E12" s="149"/>
      <c r="F12" s="150">
        <v>46787</v>
      </c>
      <c r="G12" s="151"/>
      <c r="H12" s="152"/>
    </row>
    <row r="13" spans="1:8">
      <c r="A13" s="133"/>
      <c r="B13" s="138"/>
      <c r="C13" s="154"/>
      <c r="D13" s="155">
        <v>83340</v>
      </c>
      <c r="E13" s="156"/>
      <c r="F13" s="157">
        <v>85527</v>
      </c>
      <c r="G13" s="158"/>
      <c r="H13" s="144"/>
    </row>
    <row r="14" spans="1:8">
      <c r="A14" s="145"/>
      <c r="B14" s="146"/>
      <c r="C14" s="147"/>
      <c r="D14" s="148">
        <v>36770</v>
      </c>
      <c r="E14" s="149"/>
      <c r="F14" s="150">
        <v>42662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7.13</v>
      </c>
      <c r="C19" s="159">
        <f>ROUND(VALUE(SUBSTITUTE(実質収支比率等に係る経年分析!G$48,"▲","-")),2)</f>
        <v>6.52</v>
      </c>
      <c r="D19" s="159">
        <f>ROUND(VALUE(SUBSTITUTE(実質収支比率等に係る経年分析!H$48,"▲","-")),2)</f>
        <v>6.7</v>
      </c>
      <c r="E19" s="159">
        <f>ROUND(VALUE(SUBSTITUTE(実質収支比率等に係る経年分析!I$48,"▲","-")),2)</f>
        <v>9.2200000000000006</v>
      </c>
      <c r="F19" s="159">
        <f>ROUND(VALUE(SUBSTITUTE(実質収支比率等に係る経年分析!J$48,"▲","-")),2)</f>
        <v>9.01</v>
      </c>
    </row>
    <row r="20" spans="1:11">
      <c r="A20" s="159" t="s">
        <v>49</v>
      </c>
      <c r="B20" s="159">
        <f>ROUND(VALUE(SUBSTITUTE(実質収支比率等に係る経年分析!F$47,"▲","-")),2)</f>
        <v>27.44</v>
      </c>
      <c r="C20" s="159">
        <f>ROUND(VALUE(SUBSTITUTE(実質収支比率等に係る経年分析!G$47,"▲","-")),2)</f>
        <v>27.65</v>
      </c>
      <c r="D20" s="159">
        <f>ROUND(VALUE(SUBSTITUTE(実質収支比率等に係る経年分析!H$47,"▲","-")),2)</f>
        <v>26.8</v>
      </c>
      <c r="E20" s="159">
        <f>ROUND(VALUE(SUBSTITUTE(実質収支比率等に係る経年分析!I$47,"▲","-")),2)</f>
        <v>25.6</v>
      </c>
      <c r="F20" s="159">
        <f>ROUND(VALUE(SUBSTITUTE(実質収支比率等に係る経年分析!J$47,"▲","-")),2)</f>
        <v>21.71</v>
      </c>
    </row>
    <row r="21" spans="1:11">
      <c r="A21" s="159" t="s">
        <v>50</v>
      </c>
      <c r="B21" s="159">
        <f>IF(ISNUMBER(VALUE(SUBSTITUTE(実質収支比率等に係る経年分析!F$49,"▲","-"))),ROUND(VALUE(SUBSTITUTE(実質収支比率等に係る経年分析!F$49,"▲","-")),2),NA())</f>
        <v>4.8</v>
      </c>
      <c r="C21" s="159">
        <f>IF(ISNUMBER(VALUE(SUBSTITUTE(実質収支比率等に係る経年分析!G$49,"▲","-"))),ROUND(VALUE(SUBSTITUTE(実質収支比率等に係る経年分析!G$49,"▲","-")),2),NA())</f>
        <v>3.03</v>
      </c>
      <c r="D21" s="159">
        <f>IF(ISNUMBER(VALUE(SUBSTITUTE(実質収支比率等に係る経年分析!H$49,"▲","-"))),ROUND(VALUE(SUBSTITUTE(実質収支比率等に係る経年分析!H$49,"▲","-")),2),NA())</f>
        <v>3.56</v>
      </c>
      <c r="E21" s="159">
        <f>IF(ISNUMBER(VALUE(SUBSTITUTE(実質収支比率等に係る経年分析!I$49,"▲","-"))),ROUND(VALUE(SUBSTITUTE(実質収支比率等に係る経年分析!I$49,"▲","-")),2),NA())</f>
        <v>4.0599999999999996</v>
      </c>
      <c r="F21" s="159">
        <f>IF(ISNUMBER(VALUE(SUBSTITUTE(実質収支比率等に係る経年分析!J$49,"▲","-"))),ROUND(VALUE(SUBSTITUTE(実質収支比率等に係る経年分析!J$49,"▲","-")),2),NA())</f>
        <v>0.37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0.55000000000000004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1.1399999999999999</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c r="A32" s="160" t="str">
        <f>IF(連結実質赤字比率に係る赤字・黒字の構成分析!C$38="",NA(),連結実質赤字比率に係る赤字・黒字の構成分析!C$38)</f>
        <v>地域集落排水事業特別会計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9.2200000000000006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8.7899999999999991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8.5500000000000007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8.23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771</v>
      </c>
      <c r="E42" s="161"/>
      <c r="F42" s="161"/>
      <c r="G42" s="161">
        <f>'実質公債費比率（分子）の構造'!L$52</f>
        <v>808</v>
      </c>
      <c r="H42" s="161"/>
      <c r="I42" s="161"/>
      <c r="J42" s="161">
        <f>'実質公債費比率（分子）の構造'!M$52</f>
        <v>802</v>
      </c>
      <c r="K42" s="161"/>
      <c r="L42" s="161"/>
      <c r="M42" s="161">
        <f>'実質公債費比率（分子）の構造'!N$52</f>
        <v>789</v>
      </c>
      <c r="N42" s="161"/>
      <c r="O42" s="161"/>
      <c r="P42" s="161">
        <f>'実質公債費比率（分子）の構造'!O$52</f>
        <v>831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17</v>
      </c>
      <c r="C44" s="161"/>
      <c r="D44" s="161"/>
      <c r="E44" s="161">
        <f>'実質公債費比率（分子）の構造'!L$50</f>
        <v>17</v>
      </c>
      <c r="F44" s="161"/>
      <c r="G44" s="161"/>
      <c r="H44" s="161">
        <f>'実質公債費比率（分子）の構造'!M$50</f>
        <v>11</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51</v>
      </c>
      <c r="C45" s="161"/>
      <c r="D45" s="161"/>
      <c r="E45" s="161">
        <f>'実質公債費比率（分子）の構造'!L$49</f>
        <v>47</v>
      </c>
      <c r="F45" s="161"/>
      <c r="G45" s="161"/>
      <c r="H45" s="161">
        <f>'実質公債費比率（分子）の構造'!M$49</f>
        <v>38</v>
      </c>
      <c r="I45" s="161"/>
      <c r="J45" s="161"/>
      <c r="K45" s="161">
        <f>'実質公債費比率（分子）の構造'!N$49</f>
        <v>21</v>
      </c>
      <c r="L45" s="161"/>
      <c r="M45" s="161"/>
      <c r="N45" s="161">
        <f>'実質公債費比率（分子）の構造'!O$49</f>
        <v>2</v>
      </c>
      <c r="O45" s="161"/>
      <c r="P45" s="161"/>
    </row>
    <row r="46" spans="1:16">
      <c r="A46" s="161" t="s">
        <v>61</v>
      </c>
      <c r="B46" s="161">
        <f>'実質公債費比率（分子）の構造'!K$48</f>
        <v>339</v>
      </c>
      <c r="C46" s="161"/>
      <c r="D46" s="161"/>
      <c r="E46" s="161">
        <f>'実質公債費比率（分子）の構造'!L$48</f>
        <v>362</v>
      </c>
      <c r="F46" s="161"/>
      <c r="G46" s="161"/>
      <c r="H46" s="161">
        <f>'実質公債費比率（分子）の構造'!M$48</f>
        <v>366</v>
      </c>
      <c r="I46" s="161"/>
      <c r="J46" s="161"/>
      <c r="K46" s="161">
        <f>'実質公債費比率（分子）の構造'!N$48</f>
        <v>438</v>
      </c>
      <c r="L46" s="161"/>
      <c r="M46" s="161"/>
      <c r="N46" s="161">
        <f>'実質公債費比率（分子）の構造'!O$48</f>
        <v>448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729</v>
      </c>
      <c r="C49" s="161"/>
      <c r="D49" s="161"/>
      <c r="E49" s="161">
        <f>'実質公債費比率（分子）の構造'!L$45</f>
        <v>730</v>
      </c>
      <c r="F49" s="161"/>
      <c r="G49" s="161"/>
      <c r="H49" s="161">
        <f>'実質公債費比率（分子）の構造'!M$45</f>
        <v>705</v>
      </c>
      <c r="I49" s="161"/>
      <c r="J49" s="161"/>
      <c r="K49" s="161">
        <f>'実質公債費比率（分子）の構造'!N$45</f>
        <v>646</v>
      </c>
      <c r="L49" s="161"/>
      <c r="M49" s="161"/>
      <c r="N49" s="161">
        <f>'実質公債費比率（分子）の構造'!O$45</f>
        <v>722</v>
      </c>
      <c r="O49" s="161"/>
      <c r="P49" s="161"/>
    </row>
    <row r="50" spans="1:16">
      <c r="A50" s="161" t="s">
        <v>65</v>
      </c>
      <c r="B50" s="161" t="e">
        <f>NA()</f>
        <v>#N/A</v>
      </c>
      <c r="C50" s="161">
        <f>IF(ISNUMBER('実質公債費比率（分子）の構造'!K$53),'実質公債費比率（分子）の構造'!K$53,NA())</f>
        <v>365</v>
      </c>
      <c r="D50" s="161" t="e">
        <f>NA()</f>
        <v>#N/A</v>
      </c>
      <c r="E50" s="161" t="e">
        <f>NA()</f>
        <v>#N/A</v>
      </c>
      <c r="F50" s="161">
        <f>IF(ISNUMBER('実質公債費比率（分子）の構造'!L$53),'実質公債費比率（分子）の構造'!L$53,NA())</f>
        <v>348</v>
      </c>
      <c r="G50" s="161" t="e">
        <f>NA()</f>
        <v>#N/A</v>
      </c>
      <c r="H50" s="161" t="e">
        <f>NA()</f>
        <v>#N/A</v>
      </c>
      <c r="I50" s="161">
        <f>IF(ISNUMBER('実質公債費比率（分子）の構造'!M$53),'実質公債費比率（分子）の構造'!M$53,NA())</f>
        <v>318</v>
      </c>
      <c r="J50" s="161" t="e">
        <f>NA()</f>
        <v>#N/A</v>
      </c>
      <c r="K50" s="161" t="e">
        <f>NA()</f>
        <v>#N/A</v>
      </c>
      <c r="L50" s="161">
        <f>IF(ISNUMBER('実質公債費比率（分子）の構造'!N$53),'実質公債費比率（分子）の構造'!N$53,NA())</f>
        <v>316</v>
      </c>
      <c r="M50" s="161" t="e">
        <f>NA()</f>
        <v>#N/A</v>
      </c>
      <c r="N50" s="161" t="e">
        <f>NA()</f>
        <v>#N/A</v>
      </c>
      <c r="O50" s="161">
        <f>IF(ISNUMBER('実質公債費比率（分子）の構造'!O$53),'実質公債費比率（分子）の構造'!O$53,NA())</f>
        <v>341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8736</v>
      </c>
      <c r="E56" s="160"/>
      <c r="F56" s="160"/>
      <c r="G56" s="160">
        <f>'将来負担比率（分子）の構造'!J$52</f>
        <v>8536</v>
      </c>
      <c r="H56" s="160"/>
      <c r="I56" s="160"/>
      <c r="J56" s="160">
        <f>'将来負担比率（分子）の構造'!K$52</f>
        <v>8620</v>
      </c>
      <c r="K56" s="160"/>
      <c r="L56" s="160"/>
      <c r="M56" s="160">
        <f>'将来負担比率（分子）の構造'!L$52</f>
        <v>8713</v>
      </c>
      <c r="N56" s="160"/>
      <c r="O56" s="160"/>
      <c r="P56" s="160">
        <f>'将来負担比率（分子）の構造'!M$52</f>
        <v>8770</v>
      </c>
    </row>
    <row r="57" spans="1:16">
      <c r="A57" s="160" t="s">
        <v>36</v>
      </c>
      <c r="B57" s="160"/>
      <c r="C57" s="160"/>
      <c r="D57" s="160">
        <f>'将来負担比率（分子）の構造'!I$51</f>
        <v>176</v>
      </c>
      <c r="E57" s="160"/>
      <c r="F57" s="160"/>
      <c r="G57" s="160">
        <f>'将来負担比率（分子）の構造'!J$51</f>
        <v>162</v>
      </c>
      <c r="H57" s="160"/>
      <c r="I57" s="160"/>
      <c r="J57" s="160">
        <f>'将来負担比率（分子）の構造'!K$51</f>
        <v>145</v>
      </c>
      <c r="K57" s="160"/>
      <c r="L57" s="160"/>
      <c r="M57" s="160">
        <f>'将来負担比率（分子）の構造'!L$51</f>
        <v>132</v>
      </c>
      <c r="N57" s="160"/>
      <c r="O57" s="160"/>
      <c r="P57" s="160">
        <f>'将来負担比率（分子）の構造'!M$51</f>
        <v>118</v>
      </c>
    </row>
    <row r="58" spans="1:16">
      <c r="A58" s="160" t="s">
        <v>35</v>
      </c>
      <c r="B58" s="160"/>
      <c r="C58" s="160"/>
      <c r="D58" s="160">
        <f>'将来負担比率（分子）の構造'!I$50</f>
        <v>3069</v>
      </c>
      <c r="E58" s="160"/>
      <c r="F58" s="160"/>
      <c r="G58" s="160">
        <f>'将来負担比率（分子）の構造'!J$50</f>
        <v>2969</v>
      </c>
      <c r="H58" s="160"/>
      <c r="I58" s="160"/>
      <c r="J58" s="160">
        <f>'将来負担比率（分子）の構造'!K$50</f>
        <v>3167</v>
      </c>
      <c r="K58" s="160"/>
      <c r="L58" s="160"/>
      <c r="M58" s="160">
        <f>'将来負担比率（分子）の構造'!L$50</f>
        <v>3040</v>
      </c>
      <c r="N58" s="160"/>
      <c r="O58" s="160"/>
      <c r="P58" s="160">
        <f>'将来負担比率（分子）の構造'!M$50</f>
        <v>3236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1375</v>
      </c>
      <c r="C62" s="160"/>
      <c r="D62" s="160"/>
      <c r="E62" s="160">
        <f>'将来負担比率（分子）の構造'!J$45</f>
        <v>1286</v>
      </c>
      <c r="F62" s="160"/>
      <c r="G62" s="160"/>
      <c r="H62" s="160">
        <f>'将来負担比率（分子）の構造'!K$45</f>
        <v>1201</v>
      </c>
      <c r="I62" s="160"/>
      <c r="J62" s="160"/>
      <c r="K62" s="160">
        <f>'将来負担比率（分子）の構造'!L$45</f>
        <v>1199</v>
      </c>
      <c r="L62" s="160"/>
      <c r="M62" s="160"/>
      <c r="N62" s="160">
        <f>'将来負担比率（分子）の構造'!M$45</f>
        <v>1265</v>
      </c>
      <c r="O62" s="160"/>
      <c r="P62" s="160"/>
    </row>
    <row r="63" spans="1:16">
      <c r="A63" s="160" t="s">
        <v>28</v>
      </c>
      <c r="B63" s="160">
        <f>'将来負担比率（分子）の構造'!I$44</f>
        <v>115</v>
      </c>
      <c r="C63" s="160"/>
      <c r="D63" s="160"/>
      <c r="E63" s="160">
        <f>'将来負担比率（分子）の構造'!J$44</f>
        <v>73</v>
      </c>
      <c r="F63" s="160"/>
      <c r="G63" s="160"/>
      <c r="H63" s="160">
        <f>'将来負担比率（分子）の構造'!K$44</f>
        <v>35</v>
      </c>
      <c r="I63" s="160"/>
      <c r="J63" s="160"/>
      <c r="K63" s="160">
        <f>'将来負担比率（分子）の構造'!L$44</f>
        <v>15</v>
      </c>
      <c r="L63" s="160"/>
      <c r="M63" s="160"/>
      <c r="N63" s="160">
        <f>'将来負担比率（分子）の構造'!M$44</f>
        <v>14</v>
      </c>
      <c r="O63" s="160"/>
      <c r="P63" s="160"/>
    </row>
    <row r="64" spans="1:16">
      <c r="A64" s="160" t="s">
        <v>27</v>
      </c>
      <c r="B64" s="160">
        <f>'将来負担比率（分子）の構造'!I$43</f>
        <v>4654</v>
      </c>
      <c r="C64" s="160"/>
      <c r="D64" s="160"/>
      <c r="E64" s="160">
        <f>'将来負担比率（分子）の構造'!J$43</f>
        <v>4603</v>
      </c>
      <c r="F64" s="160"/>
      <c r="G64" s="160"/>
      <c r="H64" s="160">
        <f>'将来負担比率（分子）の構造'!K$43</f>
        <v>4477</v>
      </c>
      <c r="I64" s="160"/>
      <c r="J64" s="160"/>
      <c r="K64" s="160">
        <f>'将来負担比率（分子）の構造'!L$43</f>
        <v>4595</v>
      </c>
      <c r="L64" s="160"/>
      <c r="M64" s="160"/>
      <c r="N64" s="160">
        <f>'将来負担比率（分子）の構造'!M$43</f>
        <v>4504</v>
      </c>
      <c r="O64" s="160"/>
      <c r="P64" s="160"/>
    </row>
    <row r="65" spans="1:16">
      <c r="A65" s="160" t="s">
        <v>26</v>
      </c>
      <c r="B65" s="160">
        <f>'将来負担比率（分子）の構造'!I$42</f>
        <v>28</v>
      </c>
      <c r="C65" s="160"/>
      <c r="D65" s="160"/>
      <c r="E65" s="160">
        <f>'将来負担比率（分子）の構造'!J$42</f>
        <v>11</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7736</v>
      </c>
      <c r="C66" s="160"/>
      <c r="D66" s="160"/>
      <c r="E66" s="160">
        <f>'将来負担比率（分子）の構造'!J$41</f>
        <v>7718</v>
      </c>
      <c r="F66" s="160"/>
      <c r="G66" s="160"/>
      <c r="H66" s="160">
        <f>'将来負担比率（分子）の構造'!K$41</f>
        <v>7859</v>
      </c>
      <c r="I66" s="160"/>
      <c r="J66" s="160"/>
      <c r="K66" s="160">
        <f>'将来負担比率（分子）の構造'!L$41</f>
        <v>8112</v>
      </c>
      <c r="L66" s="160"/>
      <c r="M66" s="160"/>
      <c r="N66" s="160">
        <f>'将来負担比率（分子）の構造'!M$41</f>
        <v>8136</v>
      </c>
      <c r="O66" s="160"/>
      <c r="P66" s="160"/>
    </row>
    <row r="67" spans="1:16">
      <c r="A67" s="160" t="s">
        <v>69</v>
      </c>
      <c r="B67" s="160" t="e">
        <f>NA()</f>
        <v>#N/A</v>
      </c>
      <c r="C67" s="160">
        <f>IF(ISNUMBER('将来負担比率（分子）の構造'!I$53), IF('将来負担比率（分子）の構造'!I$53 &lt; 0, 0, '将来負担比率（分子）の構造'!I$53), NA())</f>
        <v>1928</v>
      </c>
      <c r="D67" s="160" t="e">
        <f>NA()</f>
        <v>#N/A</v>
      </c>
      <c r="E67" s="160" t="e">
        <f>NA()</f>
        <v>#N/A</v>
      </c>
      <c r="F67" s="160">
        <f>IF(ISNUMBER('将来負担比率（分子）の構造'!J$53), IF('将来負担比率（分子）の構造'!J$53 &lt; 0, 0, '将来負担比率（分子）の構造'!J$53), NA())</f>
        <v>2026</v>
      </c>
      <c r="G67" s="160" t="e">
        <f>NA()</f>
        <v>#N/A</v>
      </c>
      <c r="H67" s="160" t="e">
        <f>NA()</f>
        <v>#N/A</v>
      </c>
      <c r="I67" s="160">
        <f>IF(ISNUMBER('将来負担比率（分子）の構造'!K$53), IF('将来負担比率（分子）の構造'!K$53 &lt; 0, 0, '将来負担比率（分子）の構造'!K$53), NA())</f>
        <v>1639</v>
      </c>
      <c r="J67" s="160" t="e">
        <f>NA()</f>
        <v>#N/A</v>
      </c>
      <c r="K67" s="160" t="e">
        <f>NA()</f>
        <v>#N/A</v>
      </c>
      <c r="L67" s="160">
        <f>IF(ISNUMBER('将来負担比率（分子）の構造'!L$53), IF('将来負担比率（分子）の構造'!L$53 &lt; 0, 0, '将来負担比率（分子）の構造'!L$53), NA())</f>
        <v>2037</v>
      </c>
      <c r="M67" s="160" t="e">
        <f>NA()</f>
        <v>#N/A</v>
      </c>
      <c r="N67" s="160" t="e">
        <f>NA()</f>
        <v>#N/A</v>
      </c>
      <c r="O67" s="160">
        <f>IF(ISNUMBER('将来負担比率（分子）の構造'!M$53), IF('将来負担比率（分子）の構造'!M$53 &lt; 0, 0, '将来負担比率（分子）の構造'!M$53), NA())</f>
        <v>1795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1326</v>
      </c>
      <c r="C72" s="164">
        <f>基金残高に係る経年分析!G55</f>
        <v>1242</v>
      </c>
      <c r="D72" s="164">
        <f>基金残高に係る経年分析!H55</f>
        <v>1048</v>
      </c>
    </row>
    <row r="73" spans="1:16">
      <c r="A73" s="163" t="s">
        <v>72</v>
      </c>
      <c r="B73" s="164">
        <f>基金残高に係る経年分析!F56</f>
        <v>390</v>
      </c>
      <c r="C73" s="164">
        <f>基金残高に係る経年分析!G56</f>
        <v>326</v>
      </c>
      <c r="D73" s="164">
        <f>基金残高に係る経年分析!H56</f>
        <v>327</v>
      </c>
    </row>
    <row r="74" spans="1:16">
      <c r="A74" s="163" t="s">
        <v>73</v>
      </c>
      <c r="B74" s="164">
        <f>基金残高に係る経年分析!F57</f>
        <v>927</v>
      </c>
      <c r="C74" s="164">
        <f>基金残高に係る経年分析!G57</f>
        <v>1013</v>
      </c>
      <c r="D74" s="164">
        <f>基金残高に係る経年分析!H57</f>
        <v>1300</v>
      </c>
    </row>
  </sheetData>
  <sheetProtection algorithmName="SHA-512" hashValue="gCN5bRM3vjql5Rw9e1aSXp70JS1EFy3KuLT7Rqna9g2oq7LAkBIommmdDPqlv++hG6jwM1Wo7pFa25c3xB75bw==" saltValue="6YKsgqF9FXjuDzt8y+ll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1340490</v>
      </c>
      <c r="S5" s="611"/>
      <c r="T5" s="611"/>
      <c r="U5" s="611"/>
      <c r="V5" s="611"/>
      <c r="W5" s="611"/>
      <c r="X5" s="611"/>
      <c r="Y5" s="612"/>
      <c r="Z5" s="613">
        <v>15.2</v>
      </c>
      <c r="AA5" s="613"/>
      <c r="AB5" s="613"/>
      <c r="AC5" s="613"/>
      <c r="AD5" s="614">
        <v>1340481</v>
      </c>
      <c r="AE5" s="614"/>
      <c r="AF5" s="614"/>
      <c r="AG5" s="614"/>
      <c r="AH5" s="614"/>
      <c r="AI5" s="614"/>
      <c r="AJ5" s="614"/>
      <c r="AK5" s="614"/>
      <c r="AL5" s="615">
        <v>28.2</v>
      </c>
      <c r="AM5" s="616"/>
      <c r="AN5" s="616"/>
      <c r="AO5" s="617"/>
      <c r="AP5" s="607" t="s">
        <v>219</v>
      </c>
      <c r="AQ5" s="608"/>
      <c r="AR5" s="608"/>
      <c r="AS5" s="608"/>
      <c r="AT5" s="608"/>
      <c r="AU5" s="608"/>
      <c r="AV5" s="608"/>
      <c r="AW5" s="608"/>
      <c r="AX5" s="608"/>
      <c r="AY5" s="608"/>
      <c r="AZ5" s="608"/>
      <c r="BA5" s="608"/>
      <c r="BB5" s="608"/>
      <c r="BC5" s="608"/>
      <c r="BD5" s="608"/>
      <c r="BE5" s="608"/>
      <c r="BF5" s="609"/>
      <c r="BG5" s="621">
        <v>1326990</v>
      </c>
      <c r="BH5" s="622"/>
      <c r="BI5" s="622"/>
      <c r="BJ5" s="622"/>
      <c r="BK5" s="622"/>
      <c r="BL5" s="622"/>
      <c r="BM5" s="622"/>
      <c r="BN5" s="623"/>
      <c r="BO5" s="624">
        <v>99</v>
      </c>
      <c r="BP5" s="624"/>
      <c r="BQ5" s="624"/>
      <c r="BR5" s="624"/>
      <c r="BS5" s="625">
        <v>8422</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81036</v>
      </c>
      <c r="S6" s="622"/>
      <c r="T6" s="622"/>
      <c r="U6" s="622"/>
      <c r="V6" s="622"/>
      <c r="W6" s="622"/>
      <c r="X6" s="622"/>
      <c r="Y6" s="623"/>
      <c r="Z6" s="624">
        <v>0.9</v>
      </c>
      <c r="AA6" s="624"/>
      <c r="AB6" s="624"/>
      <c r="AC6" s="624"/>
      <c r="AD6" s="625">
        <v>81036</v>
      </c>
      <c r="AE6" s="625"/>
      <c r="AF6" s="625"/>
      <c r="AG6" s="625"/>
      <c r="AH6" s="625"/>
      <c r="AI6" s="625"/>
      <c r="AJ6" s="625"/>
      <c r="AK6" s="625"/>
      <c r="AL6" s="626">
        <v>1.7</v>
      </c>
      <c r="AM6" s="627"/>
      <c r="AN6" s="627"/>
      <c r="AO6" s="628"/>
      <c r="AP6" s="618" t="s">
        <v>224</v>
      </c>
      <c r="AQ6" s="619"/>
      <c r="AR6" s="619"/>
      <c r="AS6" s="619"/>
      <c r="AT6" s="619"/>
      <c r="AU6" s="619"/>
      <c r="AV6" s="619"/>
      <c r="AW6" s="619"/>
      <c r="AX6" s="619"/>
      <c r="AY6" s="619"/>
      <c r="AZ6" s="619"/>
      <c r="BA6" s="619"/>
      <c r="BB6" s="619"/>
      <c r="BC6" s="619"/>
      <c r="BD6" s="619"/>
      <c r="BE6" s="619"/>
      <c r="BF6" s="620"/>
      <c r="BG6" s="621">
        <v>1326990</v>
      </c>
      <c r="BH6" s="622"/>
      <c r="BI6" s="622"/>
      <c r="BJ6" s="622"/>
      <c r="BK6" s="622"/>
      <c r="BL6" s="622"/>
      <c r="BM6" s="622"/>
      <c r="BN6" s="623"/>
      <c r="BO6" s="624">
        <v>99</v>
      </c>
      <c r="BP6" s="624"/>
      <c r="BQ6" s="624"/>
      <c r="BR6" s="624"/>
      <c r="BS6" s="625">
        <v>8422</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85488</v>
      </c>
      <c r="CS6" s="622"/>
      <c r="CT6" s="622"/>
      <c r="CU6" s="622"/>
      <c r="CV6" s="622"/>
      <c r="CW6" s="622"/>
      <c r="CX6" s="622"/>
      <c r="CY6" s="623"/>
      <c r="CZ6" s="615">
        <v>1</v>
      </c>
      <c r="DA6" s="616"/>
      <c r="DB6" s="616"/>
      <c r="DC6" s="635"/>
      <c r="DD6" s="630" t="s">
        <v>226</v>
      </c>
      <c r="DE6" s="622"/>
      <c r="DF6" s="622"/>
      <c r="DG6" s="622"/>
      <c r="DH6" s="622"/>
      <c r="DI6" s="622"/>
      <c r="DJ6" s="622"/>
      <c r="DK6" s="622"/>
      <c r="DL6" s="622"/>
      <c r="DM6" s="622"/>
      <c r="DN6" s="622"/>
      <c r="DO6" s="622"/>
      <c r="DP6" s="623"/>
      <c r="DQ6" s="630">
        <v>85488</v>
      </c>
      <c r="DR6" s="622"/>
      <c r="DS6" s="622"/>
      <c r="DT6" s="622"/>
      <c r="DU6" s="622"/>
      <c r="DV6" s="622"/>
      <c r="DW6" s="622"/>
      <c r="DX6" s="622"/>
      <c r="DY6" s="622"/>
      <c r="DZ6" s="622"/>
      <c r="EA6" s="622"/>
      <c r="EB6" s="622"/>
      <c r="EC6" s="631"/>
    </row>
    <row r="7" spans="2:143" ht="11.25" customHeight="1">
      <c r="B7" s="618" t="s">
        <v>227</v>
      </c>
      <c r="C7" s="619"/>
      <c r="D7" s="619"/>
      <c r="E7" s="619"/>
      <c r="F7" s="619"/>
      <c r="G7" s="619"/>
      <c r="H7" s="619"/>
      <c r="I7" s="619"/>
      <c r="J7" s="619"/>
      <c r="K7" s="619"/>
      <c r="L7" s="619"/>
      <c r="M7" s="619"/>
      <c r="N7" s="619"/>
      <c r="O7" s="619"/>
      <c r="P7" s="619"/>
      <c r="Q7" s="620"/>
      <c r="R7" s="621">
        <v>2579</v>
      </c>
      <c r="S7" s="622"/>
      <c r="T7" s="622"/>
      <c r="U7" s="622"/>
      <c r="V7" s="622"/>
      <c r="W7" s="622"/>
      <c r="X7" s="622"/>
      <c r="Y7" s="623"/>
      <c r="Z7" s="624">
        <v>0</v>
      </c>
      <c r="AA7" s="624"/>
      <c r="AB7" s="624"/>
      <c r="AC7" s="624"/>
      <c r="AD7" s="625">
        <v>2579</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542075</v>
      </c>
      <c r="BH7" s="622"/>
      <c r="BI7" s="622"/>
      <c r="BJ7" s="622"/>
      <c r="BK7" s="622"/>
      <c r="BL7" s="622"/>
      <c r="BM7" s="622"/>
      <c r="BN7" s="623"/>
      <c r="BO7" s="624">
        <v>40.4</v>
      </c>
      <c r="BP7" s="624"/>
      <c r="BQ7" s="624"/>
      <c r="BR7" s="624"/>
      <c r="BS7" s="625">
        <v>8422</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1443944</v>
      </c>
      <c r="CS7" s="622"/>
      <c r="CT7" s="622"/>
      <c r="CU7" s="622"/>
      <c r="CV7" s="622"/>
      <c r="CW7" s="622"/>
      <c r="CX7" s="622"/>
      <c r="CY7" s="623"/>
      <c r="CZ7" s="624">
        <v>17.399999999999999</v>
      </c>
      <c r="DA7" s="624"/>
      <c r="DB7" s="624"/>
      <c r="DC7" s="624"/>
      <c r="DD7" s="630">
        <v>42330</v>
      </c>
      <c r="DE7" s="622"/>
      <c r="DF7" s="622"/>
      <c r="DG7" s="622"/>
      <c r="DH7" s="622"/>
      <c r="DI7" s="622"/>
      <c r="DJ7" s="622"/>
      <c r="DK7" s="622"/>
      <c r="DL7" s="622"/>
      <c r="DM7" s="622"/>
      <c r="DN7" s="622"/>
      <c r="DO7" s="622"/>
      <c r="DP7" s="623"/>
      <c r="DQ7" s="630">
        <v>951092</v>
      </c>
      <c r="DR7" s="622"/>
      <c r="DS7" s="622"/>
      <c r="DT7" s="622"/>
      <c r="DU7" s="622"/>
      <c r="DV7" s="622"/>
      <c r="DW7" s="622"/>
      <c r="DX7" s="622"/>
      <c r="DY7" s="622"/>
      <c r="DZ7" s="622"/>
      <c r="EA7" s="622"/>
      <c r="EB7" s="622"/>
      <c r="EC7" s="631"/>
    </row>
    <row r="8" spans="2:143" ht="11.25" customHeight="1">
      <c r="B8" s="618" t="s">
        <v>230</v>
      </c>
      <c r="C8" s="619"/>
      <c r="D8" s="619"/>
      <c r="E8" s="619"/>
      <c r="F8" s="619"/>
      <c r="G8" s="619"/>
      <c r="H8" s="619"/>
      <c r="I8" s="619"/>
      <c r="J8" s="619"/>
      <c r="K8" s="619"/>
      <c r="L8" s="619"/>
      <c r="M8" s="619"/>
      <c r="N8" s="619"/>
      <c r="O8" s="619"/>
      <c r="P8" s="619"/>
      <c r="Q8" s="620"/>
      <c r="R8" s="621">
        <v>3374</v>
      </c>
      <c r="S8" s="622"/>
      <c r="T8" s="622"/>
      <c r="U8" s="622"/>
      <c r="V8" s="622"/>
      <c r="W8" s="622"/>
      <c r="X8" s="622"/>
      <c r="Y8" s="623"/>
      <c r="Z8" s="624">
        <v>0</v>
      </c>
      <c r="AA8" s="624"/>
      <c r="AB8" s="624"/>
      <c r="AC8" s="624"/>
      <c r="AD8" s="625">
        <v>3374</v>
      </c>
      <c r="AE8" s="625"/>
      <c r="AF8" s="625"/>
      <c r="AG8" s="625"/>
      <c r="AH8" s="625"/>
      <c r="AI8" s="625"/>
      <c r="AJ8" s="625"/>
      <c r="AK8" s="625"/>
      <c r="AL8" s="626">
        <v>0.1</v>
      </c>
      <c r="AM8" s="627"/>
      <c r="AN8" s="627"/>
      <c r="AO8" s="628"/>
      <c r="AP8" s="618" t="s">
        <v>231</v>
      </c>
      <c r="AQ8" s="619"/>
      <c r="AR8" s="619"/>
      <c r="AS8" s="619"/>
      <c r="AT8" s="619"/>
      <c r="AU8" s="619"/>
      <c r="AV8" s="619"/>
      <c r="AW8" s="619"/>
      <c r="AX8" s="619"/>
      <c r="AY8" s="619"/>
      <c r="AZ8" s="619"/>
      <c r="BA8" s="619"/>
      <c r="BB8" s="619"/>
      <c r="BC8" s="619"/>
      <c r="BD8" s="619"/>
      <c r="BE8" s="619"/>
      <c r="BF8" s="620"/>
      <c r="BG8" s="621">
        <v>24937</v>
      </c>
      <c r="BH8" s="622"/>
      <c r="BI8" s="622"/>
      <c r="BJ8" s="622"/>
      <c r="BK8" s="622"/>
      <c r="BL8" s="622"/>
      <c r="BM8" s="622"/>
      <c r="BN8" s="623"/>
      <c r="BO8" s="624">
        <v>1.9</v>
      </c>
      <c r="BP8" s="624"/>
      <c r="BQ8" s="624"/>
      <c r="BR8" s="624"/>
      <c r="BS8" s="630" t="s">
        <v>122</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1939976</v>
      </c>
      <c r="CS8" s="622"/>
      <c r="CT8" s="622"/>
      <c r="CU8" s="622"/>
      <c r="CV8" s="622"/>
      <c r="CW8" s="622"/>
      <c r="CX8" s="622"/>
      <c r="CY8" s="623"/>
      <c r="CZ8" s="624">
        <v>23.4</v>
      </c>
      <c r="DA8" s="624"/>
      <c r="DB8" s="624"/>
      <c r="DC8" s="624"/>
      <c r="DD8" s="630">
        <v>38611</v>
      </c>
      <c r="DE8" s="622"/>
      <c r="DF8" s="622"/>
      <c r="DG8" s="622"/>
      <c r="DH8" s="622"/>
      <c r="DI8" s="622"/>
      <c r="DJ8" s="622"/>
      <c r="DK8" s="622"/>
      <c r="DL8" s="622"/>
      <c r="DM8" s="622"/>
      <c r="DN8" s="622"/>
      <c r="DO8" s="622"/>
      <c r="DP8" s="623"/>
      <c r="DQ8" s="630">
        <v>1115827</v>
      </c>
      <c r="DR8" s="622"/>
      <c r="DS8" s="622"/>
      <c r="DT8" s="622"/>
      <c r="DU8" s="622"/>
      <c r="DV8" s="622"/>
      <c r="DW8" s="622"/>
      <c r="DX8" s="622"/>
      <c r="DY8" s="622"/>
      <c r="DZ8" s="622"/>
      <c r="EA8" s="622"/>
      <c r="EB8" s="622"/>
      <c r="EC8" s="631"/>
    </row>
    <row r="9" spans="2:143" ht="11.25" customHeight="1">
      <c r="B9" s="618" t="s">
        <v>233</v>
      </c>
      <c r="C9" s="619"/>
      <c r="D9" s="619"/>
      <c r="E9" s="619"/>
      <c r="F9" s="619"/>
      <c r="G9" s="619"/>
      <c r="H9" s="619"/>
      <c r="I9" s="619"/>
      <c r="J9" s="619"/>
      <c r="K9" s="619"/>
      <c r="L9" s="619"/>
      <c r="M9" s="619"/>
      <c r="N9" s="619"/>
      <c r="O9" s="619"/>
      <c r="P9" s="619"/>
      <c r="Q9" s="620"/>
      <c r="R9" s="621">
        <v>3433</v>
      </c>
      <c r="S9" s="622"/>
      <c r="T9" s="622"/>
      <c r="U9" s="622"/>
      <c r="V9" s="622"/>
      <c r="W9" s="622"/>
      <c r="X9" s="622"/>
      <c r="Y9" s="623"/>
      <c r="Z9" s="624">
        <v>0</v>
      </c>
      <c r="AA9" s="624"/>
      <c r="AB9" s="624"/>
      <c r="AC9" s="624"/>
      <c r="AD9" s="625">
        <v>3433</v>
      </c>
      <c r="AE9" s="625"/>
      <c r="AF9" s="625"/>
      <c r="AG9" s="625"/>
      <c r="AH9" s="625"/>
      <c r="AI9" s="625"/>
      <c r="AJ9" s="625"/>
      <c r="AK9" s="625"/>
      <c r="AL9" s="626">
        <v>0.1</v>
      </c>
      <c r="AM9" s="627"/>
      <c r="AN9" s="627"/>
      <c r="AO9" s="628"/>
      <c r="AP9" s="618" t="s">
        <v>234</v>
      </c>
      <c r="AQ9" s="619"/>
      <c r="AR9" s="619"/>
      <c r="AS9" s="619"/>
      <c r="AT9" s="619"/>
      <c r="AU9" s="619"/>
      <c r="AV9" s="619"/>
      <c r="AW9" s="619"/>
      <c r="AX9" s="619"/>
      <c r="AY9" s="619"/>
      <c r="AZ9" s="619"/>
      <c r="BA9" s="619"/>
      <c r="BB9" s="619"/>
      <c r="BC9" s="619"/>
      <c r="BD9" s="619"/>
      <c r="BE9" s="619"/>
      <c r="BF9" s="620"/>
      <c r="BG9" s="621">
        <v>442695</v>
      </c>
      <c r="BH9" s="622"/>
      <c r="BI9" s="622"/>
      <c r="BJ9" s="622"/>
      <c r="BK9" s="622"/>
      <c r="BL9" s="622"/>
      <c r="BM9" s="622"/>
      <c r="BN9" s="623"/>
      <c r="BO9" s="624">
        <v>33</v>
      </c>
      <c r="BP9" s="624"/>
      <c r="BQ9" s="624"/>
      <c r="BR9" s="624"/>
      <c r="BS9" s="630" t="s">
        <v>226</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383359</v>
      </c>
      <c r="CS9" s="622"/>
      <c r="CT9" s="622"/>
      <c r="CU9" s="622"/>
      <c r="CV9" s="622"/>
      <c r="CW9" s="622"/>
      <c r="CX9" s="622"/>
      <c r="CY9" s="623"/>
      <c r="CZ9" s="624">
        <v>4.5999999999999996</v>
      </c>
      <c r="DA9" s="624"/>
      <c r="DB9" s="624"/>
      <c r="DC9" s="624"/>
      <c r="DD9" s="630">
        <v>9352</v>
      </c>
      <c r="DE9" s="622"/>
      <c r="DF9" s="622"/>
      <c r="DG9" s="622"/>
      <c r="DH9" s="622"/>
      <c r="DI9" s="622"/>
      <c r="DJ9" s="622"/>
      <c r="DK9" s="622"/>
      <c r="DL9" s="622"/>
      <c r="DM9" s="622"/>
      <c r="DN9" s="622"/>
      <c r="DO9" s="622"/>
      <c r="DP9" s="623"/>
      <c r="DQ9" s="630">
        <v>337569</v>
      </c>
      <c r="DR9" s="622"/>
      <c r="DS9" s="622"/>
      <c r="DT9" s="622"/>
      <c r="DU9" s="622"/>
      <c r="DV9" s="622"/>
      <c r="DW9" s="622"/>
      <c r="DX9" s="622"/>
      <c r="DY9" s="622"/>
      <c r="DZ9" s="622"/>
      <c r="EA9" s="622"/>
      <c r="EB9" s="622"/>
      <c r="EC9" s="631"/>
    </row>
    <row r="10" spans="2:143" ht="11.25" customHeight="1">
      <c r="B10" s="618" t="s">
        <v>236</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130</v>
      </c>
      <c r="AA10" s="624"/>
      <c r="AB10" s="624"/>
      <c r="AC10" s="624"/>
      <c r="AD10" s="625" t="s">
        <v>122</v>
      </c>
      <c r="AE10" s="625"/>
      <c r="AF10" s="625"/>
      <c r="AG10" s="625"/>
      <c r="AH10" s="625"/>
      <c r="AI10" s="625"/>
      <c r="AJ10" s="625"/>
      <c r="AK10" s="625"/>
      <c r="AL10" s="626" t="s">
        <v>122</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31844</v>
      </c>
      <c r="BH10" s="622"/>
      <c r="BI10" s="622"/>
      <c r="BJ10" s="622"/>
      <c r="BK10" s="622"/>
      <c r="BL10" s="622"/>
      <c r="BM10" s="622"/>
      <c r="BN10" s="623"/>
      <c r="BO10" s="624">
        <v>2.4</v>
      </c>
      <c r="BP10" s="624"/>
      <c r="BQ10" s="624"/>
      <c r="BR10" s="624"/>
      <c r="BS10" s="630" t="s">
        <v>226</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12822</v>
      </c>
      <c r="CS10" s="622"/>
      <c r="CT10" s="622"/>
      <c r="CU10" s="622"/>
      <c r="CV10" s="622"/>
      <c r="CW10" s="622"/>
      <c r="CX10" s="622"/>
      <c r="CY10" s="623"/>
      <c r="CZ10" s="624">
        <v>0.2</v>
      </c>
      <c r="DA10" s="624"/>
      <c r="DB10" s="624"/>
      <c r="DC10" s="624"/>
      <c r="DD10" s="630" t="s">
        <v>226</v>
      </c>
      <c r="DE10" s="622"/>
      <c r="DF10" s="622"/>
      <c r="DG10" s="622"/>
      <c r="DH10" s="622"/>
      <c r="DI10" s="622"/>
      <c r="DJ10" s="622"/>
      <c r="DK10" s="622"/>
      <c r="DL10" s="622"/>
      <c r="DM10" s="622"/>
      <c r="DN10" s="622"/>
      <c r="DO10" s="622"/>
      <c r="DP10" s="623"/>
      <c r="DQ10" s="630">
        <v>322</v>
      </c>
      <c r="DR10" s="622"/>
      <c r="DS10" s="622"/>
      <c r="DT10" s="622"/>
      <c r="DU10" s="622"/>
      <c r="DV10" s="622"/>
      <c r="DW10" s="622"/>
      <c r="DX10" s="622"/>
      <c r="DY10" s="622"/>
      <c r="DZ10" s="622"/>
      <c r="EA10" s="622"/>
      <c r="EB10" s="622"/>
      <c r="EC10" s="631"/>
    </row>
    <row r="11" spans="2:143" ht="11.25" customHeight="1">
      <c r="B11" s="618" t="s">
        <v>239</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226</v>
      </c>
      <c r="AA11" s="624"/>
      <c r="AB11" s="624"/>
      <c r="AC11" s="624"/>
      <c r="AD11" s="625" t="s">
        <v>226</v>
      </c>
      <c r="AE11" s="625"/>
      <c r="AF11" s="625"/>
      <c r="AG11" s="625"/>
      <c r="AH11" s="625"/>
      <c r="AI11" s="625"/>
      <c r="AJ11" s="625"/>
      <c r="AK11" s="625"/>
      <c r="AL11" s="626" t="s">
        <v>226</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42599</v>
      </c>
      <c r="BH11" s="622"/>
      <c r="BI11" s="622"/>
      <c r="BJ11" s="622"/>
      <c r="BK11" s="622"/>
      <c r="BL11" s="622"/>
      <c r="BM11" s="622"/>
      <c r="BN11" s="623"/>
      <c r="BO11" s="624">
        <v>3.2</v>
      </c>
      <c r="BP11" s="624"/>
      <c r="BQ11" s="624"/>
      <c r="BR11" s="624"/>
      <c r="BS11" s="630">
        <v>8422</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693247</v>
      </c>
      <c r="CS11" s="622"/>
      <c r="CT11" s="622"/>
      <c r="CU11" s="622"/>
      <c r="CV11" s="622"/>
      <c r="CW11" s="622"/>
      <c r="CX11" s="622"/>
      <c r="CY11" s="623"/>
      <c r="CZ11" s="624">
        <v>8.4</v>
      </c>
      <c r="DA11" s="624"/>
      <c r="DB11" s="624"/>
      <c r="DC11" s="624"/>
      <c r="DD11" s="630">
        <v>117508</v>
      </c>
      <c r="DE11" s="622"/>
      <c r="DF11" s="622"/>
      <c r="DG11" s="622"/>
      <c r="DH11" s="622"/>
      <c r="DI11" s="622"/>
      <c r="DJ11" s="622"/>
      <c r="DK11" s="622"/>
      <c r="DL11" s="622"/>
      <c r="DM11" s="622"/>
      <c r="DN11" s="622"/>
      <c r="DO11" s="622"/>
      <c r="DP11" s="623"/>
      <c r="DQ11" s="630">
        <v>324436</v>
      </c>
      <c r="DR11" s="622"/>
      <c r="DS11" s="622"/>
      <c r="DT11" s="622"/>
      <c r="DU11" s="622"/>
      <c r="DV11" s="622"/>
      <c r="DW11" s="622"/>
      <c r="DX11" s="622"/>
      <c r="DY11" s="622"/>
      <c r="DZ11" s="622"/>
      <c r="EA11" s="622"/>
      <c r="EB11" s="622"/>
      <c r="EC11" s="631"/>
    </row>
    <row r="12" spans="2:143" ht="11.25" customHeight="1">
      <c r="B12" s="618" t="s">
        <v>242</v>
      </c>
      <c r="C12" s="619"/>
      <c r="D12" s="619"/>
      <c r="E12" s="619"/>
      <c r="F12" s="619"/>
      <c r="G12" s="619"/>
      <c r="H12" s="619"/>
      <c r="I12" s="619"/>
      <c r="J12" s="619"/>
      <c r="K12" s="619"/>
      <c r="L12" s="619"/>
      <c r="M12" s="619"/>
      <c r="N12" s="619"/>
      <c r="O12" s="619"/>
      <c r="P12" s="619"/>
      <c r="Q12" s="620"/>
      <c r="R12" s="621">
        <v>227414</v>
      </c>
      <c r="S12" s="622"/>
      <c r="T12" s="622"/>
      <c r="U12" s="622"/>
      <c r="V12" s="622"/>
      <c r="W12" s="622"/>
      <c r="X12" s="622"/>
      <c r="Y12" s="623"/>
      <c r="Z12" s="624">
        <v>2.6</v>
      </c>
      <c r="AA12" s="624"/>
      <c r="AB12" s="624"/>
      <c r="AC12" s="624"/>
      <c r="AD12" s="625">
        <v>227414</v>
      </c>
      <c r="AE12" s="625"/>
      <c r="AF12" s="625"/>
      <c r="AG12" s="625"/>
      <c r="AH12" s="625"/>
      <c r="AI12" s="625"/>
      <c r="AJ12" s="625"/>
      <c r="AK12" s="625"/>
      <c r="AL12" s="626">
        <v>4.8</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677924</v>
      </c>
      <c r="BH12" s="622"/>
      <c r="BI12" s="622"/>
      <c r="BJ12" s="622"/>
      <c r="BK12" s="622"/>
      <c r="BL12" s="622"/>
      <c r="BM12" s="622"/>
      <c r="BN12" s="623"/>
      <c r="BO12" s="624">
        <v>50.6</v>
      </c>
      <c r="BP12" s="624"/>
      <c r="BQ12" s="624"/>
      <c r="BR12" s="624"/>
      <c r="BS12" s="630" t="s">
        <v>122</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666521</v>
      </c>
      <c r="CS12" s="622"/>
      <c r="CT12" s="622"/>
      <c r="CU12" s="622"/>
      <c r="CV12" s="622"/>
      <c r="CW12" s="622"/>
      <c r="CX12" s="622"/>
      <c r="CY12" s="623"/>
      <c r="CZ12" s="624">
        <v>8</v>
      </c>
      <c r="DA12" s="624"/>
      <c r="DB12" s="624"/>
      <c r="DC12" s="624"/>
      <c r="DD12" s="630">
        <v>179771</v>
      </c>
      <c r="DE12" s="622"/>
      <c r="DF12" s="622"/>
      <c r="DG12" s="622"/>
      <c r="DH12" s="622"/>
      <c r="DI12" s="622"/>
      <c r="DJ12" s="622"/>
      <c r="DK12" s="622"/>
      <c r="DL12" s="622"/>
      <c r="DM12" s="622"/>
      <c r="DN12" s="622"/>
      <c r="DO12" s="622"/>
      <c r="DP12" s="623"/>
      <c r="DQ12" s="630">
        <v>297060</v>
      </c>
      <c r="DR12" s="622"/>
      <c r="DS12" s="622"/>
      <c r="DT12" s="622"/>
      <c r="DU12" s="622"/>
      <c r="DV12" s="622"/>
      <c r="DW12" s="622"/>
      <c r="DX12" s="622"/>
      <c r="DY12" s="622"/>
      <c r="DZ12" s="622"/>
      <c r="EA12" s="622"/>
      <c r="EB12" s="622"/>
      <c r="EC12" s="631"/>
    </row>
    <row r="13" spans="2:143" ht="11.25" customHeight="1">
      <c r="B13" s="618" t="s">
        <v>245</v>
      </c>
      <c r="C13" s="619"/>
      <c r="D13" s="619"/>
      <c r="E13" s="619"/>
      <c r="F13" s="619"/>
      <c r="G13" s="619"/>
      <c r="H13" s="619"/>
      <c r="I13" s="619"/>
      <c r="J13" s="619"/>
      <c r="K13" s="619"/>
      <c r="L13" s="619"/>
      <c r="M13" s="619"/>
      <c r="N13" s="619"/>
      <c r="O13" s="619"/>
      <c r="P13" s="619"/>
      <c r="Q13" s="620"/>
      <c r="R13" s="621" t="s">
        <v>226</v>
      </c>
      <c r="S13" s="622"/>
      <c r="T13" s="622"/>
      <c r="U13" s="622"/>
      <c r="V13" s="622"/>
      <c r="W13" s="622"/>
      <c r="X13" s="622"/>
      <c r="Y13" s="623"/>
      <c r="Z13" s="624" t="s">
        <v>122</v>
      </c>
      <c r="AA13" s="624"/>
      <c r="AB13" s="624"/>
      <c r="AC13" s="624"/>
      <c r="AD13" s="625" t="s">
        <v>122</v>
      </c>
      <c r="AE13" s="625"/>
      <c r="AF13" s="625"/>
      <c r="AG13" s="625"/>
      <c r="AH13" s="625"/>
      <c r="AI13" s="625"/>
      <c r="AJ13" s="625"/>
      <c r="AK13" s="625"/>
      <c r="AL13" s="626" t="s">
        <v>226</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672424</v>
      </c>
      <c r="BH13" s="622"/>
      <c r="BI13" s="622"/>
      <c r="BJ13" s="622"/>
      <c r="BK13" s="622"/>
      <c r="BL13" s="622"/>
      <c r="BM13" s="622"/>
      <c r="BN13" s="623"/>
      <c r="BO13" s="624">
        <v>50.2</v>
      </c>
      <c r="BP13" s="624"/>
      <c r="BQ13" s="624"/>
      <c r="BR13" s="624"/>
      <c r="BS13" s="630" t="s">
        <v>226</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811989</v>
      </c>
      <c r="CS13" s="622"/>
      <c r="CT13" s="622"/>
      <c r="CU13" s="622"/>
      <c r="CV13" s="622"/>
      <c r="CW13" s="622"/>
      <c r="CX13" s="622"/>
      <c r="CY13" s="623"/>
      <c r="CZ13" s="624">
        <v>9.8000000000000007</v>
      </c>
      <c r="DA13" s="624"/>
      <c r="DB13" s="624"/>
      <c r="DC13" s="624"/>
      <c r="DD13" s="630">
        <v>185706</v>
      </c>
      <c r="DE13" s="622"/>
      <c r="DF13" s="622"/>
      <c r="DG13" s="622"/>
      <c r="DH13" s="622"/>
      <c r="DI13" s="622"/>
      <c r="DJ13" s="622"/>
      <c r="DK13" s="622"/>
      <c r="DL13" s="622"/>
      <c r="DM13" s="622"/>
      <c r="DN13" s="622"/>
      <c r="DO13" s="622"/>
      <c r="DP13" s="623"/>
      <c r="DQ13" s="630">
        <v>614472</v>
      </c>
      <c r="DR13" s="622"/>
      <c r="DS13" s="622"/>
      <c r="DT13" s="622"/>
      <c r="DU13" s="622"/>
      <c r="DV13" s="622"/>
      <c r="DW13" s="622"/>
      <c r="DX13" s="622"/>
      <c r="DY13" s="622"/>
      <c r="DZ13" s="622"/>
      <c r="EA13" s="622"/>
      <c r="EB13" s="622"/>
      <c r="EC13" s="631"/>
    </row>
    <row r="14" spans="2:143" ht="11.25" customHeight="1">
      <c r="B14" s="618" t="s">
        <v>248</v>
      </c>
      <c r="C14" s="619"/>
      <c r="D14" s="619"/>
      <c r="E14" s="619"/>
      <c r="F14" s="619"/>
      <c r="G14" s="619"/>
      <c r="H14" s="619"/>
      <c r="I14" s="619"/>
      <c r="J14" s="619"/>
      <c r="K14" s="619"/>
      <c r="L14" s="619"/>
      <c r="M14" s="619"/>
      <c r="N14" s="619"/>
      <c r="O14" s="619"/>
      <c r="P14" s="619"/>
      <c r="Q14" s="620"/>
      <c r="R14" s="621" t="s">
        <v>249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50552</v>
      </c>
      <c r="BH14" s="622"/>
      <c r="BI14" s="622"/>
      <c r="BJ14" s="622"/>
      <c r="BK14" s="622"/>
      <c r="BL14" s="622"/>
      <c r="BM14" s="622"/>
      <c r="BN14" s="623"/>
      <c r="BO14" s="624">
        <v>3.8</v>
      </c>
      <c r="BP14" s="624"/>
      <c r="BQ14" s="624"/>
      <c r="BR14" s="624"/>
      <c r="BS14" s="630" t="s">
        <v>122</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601361</v>
      </c>
      <c r="CS14" s="622"/>
      <c r="CT14" s="622"/>
      <c r="CU14" s="622"/>
      <c r="CV14" s="622"/>
      <c r="CW14" s="622"/>
      <c r="CX14" s="622"/>
      <c r="CY14" s="623"/>
      <c r="CZ14" s="624">
        <v>7.2</v>
      </c>
      <c r="DA14" s="624"/>
      <c r="DB14" s="624"/>
      <c r="DC14" s="624"/>
      <c r="DD14" s="630">
        <v>87545</v>
      </c>
      <c r="DE14" s="622"/>
      <c r="DF14" s="622"/>
      <c r="DG14" s="622"/>
      <c r="DH14" s="622"/>
      <c r="DI14" s="622"/>
      <c r="DJ14" s="622"/>
      <c r="DK14" s="622"/>
      <c r="DL14" s="622"/>
      <c r="DM14" s="622"/>
      <c r="DN14" s="622"/>
      <c r="DO14" s="622"/>
      <c r="DP14" s="623"/>
      <c r="DQ14" s="630">
        <v>273565</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23125</v>
      </c>
      <c r="S15" s="622"/>
      <c r="T15" s="622"/>
      <c r="U15" s="622"/>
      <c r="V15" s="622"/>
      <c r="W15" s="622"/>
      <c r="X15" s="622"/>
      <c r="Y15" s="623"/>
      <c r="Z15" s="624">
        <v>0.3</v>
      </c>
      <c r="AA15" s="624"/>
      <c r="AB15" s="624"/>
      <c r="AC15" s="624"/>
      <c r="AD15" s="625">
        <v>23125</v>
      </c>
      <c r="AE15" s="625"/>
      <c r="AF15" s="625"/>
      <c r="AG15" s="625"/>
      <c r="AH15" s="625"/>
      <c r="AI15" s="625"/>
      <c r="AJ15" s="625"/>
      <c r="AK15" s="625"/>
      <c r="AL15" s="626">
        <v>0.5</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56439</v>
      </c>
      <c r="BH15" s="622"/>
      <c r="BI15" s="622"/>
      <c r="BJ15" s="622"/>
      <c r="BK15" s="622"/>
      <c r="BL15" s="622"/>
      <c r="BM15" s="622"/>
      <c r="BN15" s="623"/>
      <c r="BO15" s="624">
        <v>4.2</v>
      </c>
      <c r="BP15" s="624"/>
      <c r="BQ15" s="624"/>
      <c r="BR15" s="624"/>
      <c r="BS15" s="630" t="s">
        <v>226</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715310</v>
      </c>
      <c r="CS15" s="622"/>
      <c r="CT15" s="622"/>
      <c r="CU15" s="622"/>
      <c r="CV15" s="622"/>
      <c r="CW15" s="622"/>
      <c r="CX15" s="622"/>
      <c r="CY15" s="623"/>
      <c r="CZ15" s="624">
        <v>8.6</v>
      </c>
      <c r="DA15" s="624"/>
      <c r="DB15" s="624"/>
      <c r="DC15" s="624"/>
      <c r="DD15" s="630">
        <v>95899</v>
      </c>
      <c r="DE15" s="622"/>
      <c r="DF15" s="622"/>
      <c r="DG15" s="622"/>
      <c r="DH15" s="622"/>
      <c r="DI15" s="622"/>
      <c r="DJ15" s="622"/>
      <c r="DK15" s="622"/>
      <c r="DL15" s="622"/>
      <c r="DM15" s="622"/>
      <c r="DN15" s="622"/>
      <c r="DO15" s="622"/>
      <c r="DP15" s="623"/>
      <c r="DQ15" s="630">
        <v>614016</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226</v>
      </c>
      <c r="AA16" s="624"/>
      <c r="AB16" s="624"/>
      <c r="AC16" s="624"/>
      <c r="AD16" s="625" t="s">
        <v>122</v>
      </c>
      <c r="AE16" s="625"/>
      <c r="AF16" s="625"/>
      <c r="AG16" s="625"/>
      <c r="AH16" s="625"/>
      <c r="AI16" s="625"/>
      <c r="AJ16" s="625"/>
      <c r="AK16" s="625"/>
      <c r="AL16" s="626" t="s">
        <v>122</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226</v>
      </c>
      <c r="DA16" s="624"/>
      <c r="DB16" s="624"/>
      <c r="DC16" s="624"/>
      <c r="DD16" s="630" t="s">
        <v>130</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3220</v>
      </c>
      <c r="S17" s="622"/>
      <c r="T17" s="622"/>
      <c r="U17" s="622"/>
      <c r="V17" s="622"/>
      <c r="W17" s="622"/>
      <c r="X17" s="622"/>
      <c r="Y17" s="623"/>
      <c r="Z17" s="624">
        <v>0</v>
      </c>
      <c r="AA17" s="624"/>
      <c r="AB17" s="624"/>
      <c r="AC17" s="624"/>
      <c r="AD17" s="625">
        <v>3220</v>
      </c>
      <c r="AE17" s="625"/>
      <c r="AF17" s="625"/>
      <c r="AG17" s="625"/>
      <c r="AH17" s="625"/>
      <c r="AI17" s="625"/>
      <c r="AJ17" s="625"/>
      <c r="AK17" s="625"/>
      <c r="AL17" s="626">
        <v>0.1</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226</v>
      </c>
      <c r="BH17" s="622"/>
      <c r="BI17" s="622"/>
      <c r="BJ17" s="622"/>
      <c r="BK17" s="622"/>
      <c r="BL17" s="622"/>
      <c r="BM17" s="622"/>
      <c r="BN17" s="623"/>
      <c r="BO17" s="624" t="s">
        <v>122</v>
      </c>
      <c r="BP17" s="624"/>
      <c r="BQ17" s="624"/>
      <c r="BR17" s="624"/>
      <c r="BS17" s="630" t="s">
        <v>226</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945604</v>
      </c>
      <c r="CS17" s="622"/>
      <c r="CT17" s="622"/>
      <c r="CU17" s="622"/>
      <c r="CV17" s="622"/>
      <c r="CW17" s="622"/>
      <c r="CX17" s="622"/>
      <c r="CY17" s="623"/>
      <c r="CZ17" s="624">
        <v>11.4</v>
      </c>
      <c r="DA17" s="624"/>
      <c r="DB17" s="624"/>
      <c r="DC17" s="624"/>
      <c r="DD17" s="630" t="s">
        <v>122</v>
      </c>
      <c r="DE17" s="622"/>
      <c r="DF17" s="622"/>
      <c r="DG17" s="622"/>
      <c r="DH17" s="622"/>
      <c r="DI17" s="622"/>
      <c r="DJ17" s="622"/>
      <c r="DK17" s="622"/>
      <c r="DL17" s="622"/>
      <c r="DM17" s="622"/>
      <c r="DN17" s="622"/>
      <c r="DO17" s="622"/>
      <c r="DP17" s="623"/>
      <c r="DQ17" s="630">
        <v>944496</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3357192</v>
      </c>
      <c r="S18" s="622"/>
      <c r="T18" s="622"/>
      <c r="U18" s="622"/>
      <c r="V18" s="622"/>
      <c r="W18" s="622"/>
      <c r="X18" s="622"/>
      <c r="Y18" s="623"/>
      <c r="Z18" s="624">
        <v>38.1</v>
      </c>
      <c r="AA18" s="624"/>
      <c r="AB18" s="624"/>
      <c r="AC18" s="624"/>
      <c r="AD18" s="625">
        <v>3045674</v>
      </c>
      <c r="AE18" s="625"/>
      <c r="AF18" s="625"/>
      <c r="AG18" s="625"/>
      <c r="AH18" s="625"/>
      <c r="AI18" s="625"/>
      <c r="AJ18" s="625"/>
      <c r="AK18" s="625"/>
      <c r="AL18" s="626">
        <v>64.099999999999994</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130</v>
      </c>
      <c r="CS18" s="622"/>
      <c r="CT18" s="622"/>
      <c r="CU18" s="622"/>
      <c r="CV18" s="622"/>
      <c r="CW18" s="622"/>
      <c r="CX18" s="622"/>
      <c r="CY18" s="623"/>
      <c r="CZ18" s="624" t="s">
        <v>226</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3045674</v>
      </c>
      <c r="S19" s="622"/>
      <c r="T19" s="622"/>
      <c r="U19" s="622"/>
      <c r="V19" s="622"/>
      <c r="W19" s="622"/>
      <c r="X19" s="622"/>
      <c r="Y19" s="623"/>
      <c r="Z19" s="624">
        <v>34.6</v>
      </c>
      <c r="AA19" s="624"/>
      <c r="AB19" s="624"/>
      <c r="AC19" s="624"/>
      <c r="AD19" s="625">
        <v>3045674</v>
      </c>
      <c r="AE19" s="625"/>
      <c r="AF19" s="625"/>
      <c r="AG19" s="625"/>
      <c r="AH19" s="625"/>
      <c r="AI19" s="625"/>
      <c r="AJ19" s="625"/>
      <c r="AK19" s="625"/>
      <c r="AL19" s="626">
        <v>64.099999999999994</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13500</v>
      </c>
      <c r="BH19" s="622"/>
      <c r="BI19" s="622"/>
      <c r="BJ19" s="622"/>
      <c r="BK19" s="622"/>
      <c r="BL19" s="622"/>
      <c r="BM19" s="622"/>
      <c r="BN19" s="623"/>
      <c r="BO19" s="624">
        <v>1</v>
      </c>
      <c r="BP19" s="624"/>
      <c r="BQ19" s="624"/>
      <c r="BR19" s="624"/>
      <c r="BS19" s="630" t="s">
        <v>226</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130</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311371</v>
      </c>
      <c r="S20" s="622"/>
      <c r="T20" s="622"/>
      <c r="U20" s="622"/>
      <c r="V20" s="622"/>
      <c r="W20" s="622"/>
      <c r="X20" s="622"/>
      <c r="Y20" s="623"/>
      <c r="Z20" s="624">
        <v>3.5</v>
      </c>
      <c r="AA20" s="624"/>
      <c r="AB20" s="624"/>
      <c r="AC20" s="624"/>
      <c r="AD20" s="625" t="s">
        <v>122</v>
      </c>
      <c r="AE20" s="625"/>
      <c r="AF20" s="625"/>
      <c r="AG20" s="625"/>
      <c r="AH20" s="625"/>
      <c r="AI20" s="625"/>
      <c r="AJ20" s="625"/>
      <c r="AK20" s="625"/>
      <c r="AL20" s="626" t="s">
        <v>226</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13500</v>
      </c>
      <c r="BH20" s="622"/>
      <c r="BI20" s="622"/>
      <c r="BJ20" s="622"/>
      <c r="BK20" s="622"/>
      <c r="BL20" s="622"/>
      <c r="BM20" s="622"/>
      <c r="BN20" s="623"/>
      <c r="BO20" s="624">
        <v>1</v>
      </c>
      <c r="BP20" s="624"/>
      <c r="BQ20" s="624"/>
      <c r="BR20" s="624"/>
      <c r="BS20" s="630" t="s">
        <v>122</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8299621</v>
      </c>
      <c r="CS20" s="622"/>
      <c r="CT20" s="622"/>
      <c r="CU20" s="622"/>
      <c r="CV20" s="622"/>
      <c r="CW20" s="622"/>
      <c r="CX20" s="622"/>
      <c r="CY20" s="623"/>
      <c r="CZ20" s="624">
        <v>100</v>
      </c>
      <c r="DA20" s="624"/>
      <c r="DB20" s="624"/>
      <c r="DC20" s="624"/>
      <c r="DD20" s="630">
        <v>756722</v>
      </c>
      <c r="DE20" s="622"/>
      <c r="DF20" s="622"/>
      <c r="DG20" s="622"/>
      <c r="DH20" s="622"/>
      <c r="DI20" s="622"/>
      <c r="DJ20" s="622"/>
      <c r="DK20" s="622"/>
      <c r="DL20" s="622"/>
      <c r="DM20" s="622"/>
      <c r="DN20" s="622"/>
      <c r="DO20" s="622"/>
      <c r="DP20" s="623"/>
      <c r="DQ20" s="630">
        <v>5558343</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v>147</v>
      </c>
      <c r="S21" s="622"/>
      <c r="T21" s="622"/>
      <c r="U21" s="622"/>
      <c r="V21" s="622"/>
      <c r="W21" s="622"/>
      <c r="X21" s="622"/>
      <c r="Y21" s="623"/>
      <c r="Z21" s="624">
        <v>0</v>
      </c>
      <c r="AA21" s="624"/>
      <c r="AB21" s="624"/>
      <c r="AC21" s="624"/>
      <c r="AD21" s="625" t="s">
        <v>226</v>
      </c>
      <c r="AE21" s="625"/>
      <c r="AF21" s="625"/>
      <c r="AG21" s="625"/>
      <c r="AH21" s="625"/>
      <c r="AI21" s="625"/>
      <c r="AJ21" s="625"/>
      <c r="AK21" s="625"/>
      <c r="AL21" s="626" t="s">
        <v>226</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13491</v>
      </c>
      <c r="BH21" s="622"/>
      <c r="BI21" s="622"/>
      <c r="BJ21" s="622"/>
      <c r="BK21" s="622"/>
      <c r="BL21" s="622"/>
      <c r="BM21" s="622"/>
      <c r="BN21" s="623"/>
      <c r="BO21" s="624">
        <v>1</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5041863</v>
      </c>
      <c r="S22" s="622"/>
      <c r="T22" s="622"/>
      <c r="U22" s="622"/>
      <c r="V22" s="622"/>
      <c r="W22" s="622"/>
      <c r="X22" s="622"/>
      <c r="Y22" s="623"/>
      <c r="Z22" s="624">
        <v>57.3</v>
      </c>
      <c r="AA22" s="624"/>
      <c r="AB22" s="624"/>
      <c r="AC22" s="624"/>
      <c r="AD22" s="625">
        <v>4730336</v>
      </c>
      <c r="AE22" s="625"/>
      <c r="AF22" s="625"/>
      <c r="AG22" s="625"/>
      <c r="AH22" s="625"/>
      <c r="AI22" s="625"/>
      <c r="AJ22" s="625"/>
      <c r="AK22" s="625"/>
      <c r="AL22" s="626">
        <v>99.6</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1759</v>
      </c>
      <c r="S23" s="622"/>
      <c r="T23" s="622"/>
      <c r="U23" s="622"/>
      <c r="V23" s="622"/>
      <c r="W23" s="622"/>
      <c r="X23" s="622"/>
      <c r="Y23" s="623"/>
      <c r="Z23" s="624">
        <v>0</v>
      </c>
      <c r="AA23" s="624"/>
      <c r="AB23" s="624"/>
      <c r="AC23" s="624"/>
      <c r="AD23" s="625">
        <v>1759</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v>9</v>
      </c>
      <c r="BH23" s="622"/>
      <c r="BI23" s="622"/>
      <c r="BJ23" s="622"/>
      <c r="BK23" s="622"/>
      <c r="BL23" s="622"/>
      <c r="BM23" s="622"/>
      <c r="BN23" s="623"/>
      <c r="BO23" s="624">
        <v>0</v>
      </c>
      <c r="BP23" s="624"/>
      <c r="BQ23" s="624"/>
      <c r="BR23" s="624"/>
      <c r="BS23" s="630" t="s">
        <v>277</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1205</v>
      </c>
      <c r="S24" s="622"/>
      <c r="T24" s="622"/>
      <c r="U24" s="622"/>
      <c r="V24" s="622"/>
      <c r="W24" s="622"/>
      <c r="X24" s="622"/>
      <c r="Y24" s="623"/>
      <c r="Z24" s="624">
        <v>0</v>
      </c>
      <c r="AA24" s="624"/>
      <c r="AB24" s="624"/>
      <c r="AC24" s="624"/>
      <c r="AD24" s="625" t="s">
        <v>226</v>
      </c>
      <c r="AE24" s="625"/>
      <c r="AF24" s="625"/>
      <c r="AG24" s="625"/>
      <c r="AH24" s="625"/>
      <c r="AI24" s="625"/>
      <c r="AJ24" s="625"/>
      <c r="AK24" s="625"/>
      <c r="AL24" s="626" t="s">
        <v>226</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130</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3110736</v>
      </c>
      <c r="CS24" s="611"/>
      <c r="CT24" s="611"/>
      <c r="CU24" s="611"/>
      <c r="CV24" s="611"/>
      <c r="CW24" s="611"/>
      <c r="CX24" s="611"/>
      <c r="CY24" s="612"/>
      <c r="CZ24" s="615">
        <v>37.5</v>
      </c>
      <c r="DA24" s="616"/>
      <c r="DB24" s="616"/>
      <c r="DC24" s="635"/>
      <c r="DD24" s="654">
        <v>2395914</v>
      </c>
      <c r="DE24" s="611"/>
      <c r="DF24" s="611"/>
      <c r="DG24" s="611"/>
      <c r="DH24" s="611"/>
      <c r="DI24" s="611"/>
      <c r="DJ24" s="611"/>
      <c r="DK24" s="612"/>
      <c r="DL24" s="654">
        <v>2097628</v>
      </c>
      <c r="DM24" s="611"/>
      <c r="DN24" s="611"/>
      <c r="DO24" s="611"/>
      <c r="DP24" s="611"/>
      <c r="DQ24" s="611"/>
      <c r="DR24" s="611"/>
      <c r="DS24" s="611"/>
      <c r="DT24" s="611"/>
      <c r="DU24" s="611"/>
      <c r="DV24" s="612"/>
      <c r="DW24" s="615">
        <v>42.2</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44392</v>
      </c>
      <c r="S25" s="622"/>
      <c r="T25" s="622"/>
      <c r="U25" s="622"/>
      <c r="V25" s="622"/>
      <c r="W25" s="622"/>
      <c r="X25" s="622"/>
      <c r="Y25" s="623"/>
      <c r="Z25" s="624">
        <v>0.5</v>
      </c>
      <c r="AA25" s="624"/>
      <c r="AB25" s="624"/>
      <c r="AC25" s="624"/>
      <c r="AD25" s="625">
        <v>2713</v>
      </c>
      <c r="AE25" s="625"/>
      <c r="AF25" s="625"/>
      <c r="AG25" s="625"/>
      <c r="AH25" s="625"/>
      <c r="AI25" s="625"/>
      <c r="AJ25" s="625"/>
      <c r="AK25" s="625"/>
      <c r="AL25" s="626">
        <v>0.1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1243855</v>
      </c>
      <c r="CS25" s="657"/>
      <c r="CT25" s="657"/>
      <c r="CU25" s="657"/>
      <c r="CV25" s="657"/>
      <c r="CW25" s="657"/>
      <c r="CX25" s="657"/>
      <c r="CY25" s="658"/>
      <c r="CZ25" s="626">
        <v>15</v>
      </c>
      <c r="DA25" s="655"/>
      <c r="DB25" s="655"/>
      <c r="DC25" s="659"/>
      <c r="DD25" s="630">
        <v>1166917</v>
      </c>
      <c r="DE25" s="657"/>
      <c r="DF25" s="657"/>
      <c r="DG25" s="657"/>
      <c r="DH25" s="657"/>
      <c r="DI25" s="657"/>
      <c r="DJ25" s="657"/>
      <c r="DK25" s="658"/>
      <c r="DL25" s="630">
        <v>1125590</v>
      </c>
      <c r="DM25" s="657"/>
      <c r="DN25" s="657"/>
      <c r="DO25" s="657"/>
      <c r="DP25" s="657"/>
      <c r="DQ25" s="657"/>
      <c r="DR25" s="657"/>
      <c r="DS25" s="657"/>
      <c r="DT25" s="657"/>
      <c r="DU25" s="657"/>
      <c r="DV25" s="658"/>
      <c r="DW25" s="626">
        <v>22.6</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9570</v>
      </c>
      <c r="S26" s="622"/>
      <c r="T26" s="622"/>
      <c r="U26" s="622"/>
      <c r="V26" s="622"/>
      <c r="W26" s="622"/>
      <c r="X26" s="622"/>
      <c r="Y26" s="623"/>
      <c r="Z26" s="624">
        <v>0.1</v>
      </c>
      <c r="AA26" s="624"/>
      <c r="AB26" s="624"/>
      <c r="AC26" s="624"/>
      <c r="AD26" s="625" t="s">
        <v>122</v>
      </c>
      <c r="AE26" s="625"/>
      <c r="AF26" s="625"/>
      <c r="AG26" s="625"/>
      <c r="AH26" s="625"/>
      <c r="AI26" s="625"/>
      <c r="AJ26" s="625"/>
      <c r="AK26" s="625"/>
      <c r="AL26" s="626" t="s">
        <v>130</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249</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730566</v>
      </c>
      <c r="CS26" s="622"/>
      <c r="CT26" s="622"/>
      <c r="CU26" s="622"/>
      <c r="CV26" s="622"/>
      <c r="CW26" s="622"/>
      <c r="CX26" s="622"/>
      <c r="CY26" s="623"/>
      <c r="CZ26" s="626">
        <v>8.8000000000000007</v>
      </c>
      <c r="DA26" s="655"/>
      <c r="DB26" s="655"/>
      <c r="DC26" s="659"/>
      <c r="DD26" s="630">
        <v>658845</v>
      </c>
      <c r="DE26" s="622"/>
      <c r="DF26" s="622"/>
      <c r="DG26" s="622"/>
      <c r="DH26" s="622"/>
      <c r="DI26" s="622"/>
      <c r="DJ26" s="622"/>
      <c r="DK26" s="623"/>
      <c r="DL26" s="630" t="s">
        <v>226</v>
      </c>
      <c r="DM26" s="622"/>
      <c r="DN26" s="622"/>
      <c r="DO26" s="622"/>
      <c r="DP26" s="622"/>
      <c r="DQ26" s="622"/>
      <c r="DR26" s="622"/>
      <c r="DS26" s="622"/>
      <c r="DT26" s="622"/>
      <c r="DU26" s="622"/>
      <c r="DV26" s="623"/>
      <c r="DW26" s="626" t="s">
        <v>122</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491760</v>
      </c>
      <c r="S27" s="622"/>
      <c r="T27" s="622"/>
      <c r="U27" s="622"/>
      <c r="V27" s="622"/>
      <c r="W27" s="622"/>
      <c r="X27" s="622"/>
      <c r="Y27" s="623"/>
      <c r="Z27" s="624">
        <v>5.6</v>
      </c>
      <c r="AA27" s="624"/>
      <c r="AB27" s="624"/>
      <c r="AC27" s="624"/>
      <c r="AD27" s="625" t="s">
        <v>130</v>
      </c>
      <c r="AE27" s="625"/>
      <c r="AF27" s="625"/>
      <c r="AG27" s="625"/>
      <c r="AH27" s="625"/>
      <c r="AI27" s="625"/>
      <c r="AJ27" s="625"/>
      <c r="AK27" s="625"/>
      <c r="AL27" s="626" t="s">
        <v>122</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1340490</v>
      </c>
      <c r="BH27" s="622"/>
      <c r="BI27" s="622"/>
      <c r="BJ27" s="622"/>
      <c r="BK27" s="622"/>
      <c r="BL27" s="622"/>
      <c r="BM27" s="622"/>
      <c r="BN27" s="623"/>
      <c r="BO27" s="624">
        <v>100</v>
      </c>
      <c r="BP27" s="624"/>
      <c r="BQ27" s="624"/>
      <c r="BR27" s="624"/>
      <c r="BS27" s="630">
        <v>8422</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921277</v>
      </c>
      <c r="CS27" s="657"/>
      <c r="CT27" s="657"/>
      <c r="CU27" s="657"/>
      <c r="CV27" s="657"/>
      <c r="CW27" s="657"/>
      <c r="CX27" s="657"/>
      <c r="CY27" s="658"/>
      <c r="CZ27" s="626">
        <v>11.1</v>
      </c>
      <c r="DA27" s="655"/>
      <c r="DB27" s="655"/>
      <c r="DC27" s="659"/>
      <c r="DD27" s="630">
        <v>284501</v>
      </c>
      <c r="DE27" s="657"/>
      <c r="DF27" s="657"/>
      <c r="DG27" s="657"/>
      <c r="DH27" s="657"/>
      <c r="DI27" s="657"/>
      <c r="DJ27" s="657"/>
      <c r="DK27" s="658"/>
      <c r="DL27" s="630">
        <v>251132</v>
      </c>
      <c r="DM27" s="657"/>
      <c r="DN27" s="657"/>
      <c r="DO27" s="657"/>
      <c r="DP27" s="657"/>
      <c r="DQ27" s="657"/>
      <c r="DR27" s="657"/>
      <c r="DS27" s="657"/>
      <c r="DT27" s="657"/>
      <c r="DU27" s="657"/>
      <c r="DV27" s="658"/>
      <c r="DW27" s="626">
        <v>5.0999999999999996</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t="s">
        <v>226</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945604</v>
      </c>
      <c r="CS28" s="622"/>
      <c r="CT28" s="622"/>
      <c r="CU28" s="622"/>
      <c r="CV28" s="622"/>
      <c r="CW28" s="622"/>
      <c r="CX28" s="622"/>
      <c r="CY28" s="623"/>
      <c r="CZ28" s="626">
        <v>11.4</v>
      </c>
      <c r="DA28" s="655"/>
      <c r="DB28" s="655"/>
      <c r="DC28" s="659"/>
      <c r="DD28" s="630">
        <v>944496</v>
      </c>
      <c r="DE28" s="622"/>
      <c r="DF28" s="622"/>
      <c r="DG28" s="622"/>
      <c r="DH28" s="622"/>
      <c r="DI28" s="622"/>
      <c r="DJ28" s="622"/>
      <c r="DK28" s="623"/>
      <c r="DL28" s="630">
        <v>720906</v>
      </c>
      <c r="DM28" s="622"/>
      <c r="DN28" s="622"/>
      <c r="DO28" s="622"/>
      <c r="DP28" s="622"/>
      <c r="DQ28" s="622"/>
      <c r="DR28" s="622"/>
      <c r="DS28" s="622"/>
      <c r="DT28" s="622"/>
      <c r="DU28" s="622"/>
      <c r="DV28" s="623"/>
      <c r="DW28" s="626">
        <v>14.5</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686664</v>
      </c>
      <c r="S29" s="622"/>
      <c r="T29" s="622"/>
      <c r="U29" s="622"/>
      <c r="V29" s="622"/>
      <c r="W29" s="622"/>
      <c r="X29" s="622"/>
      <c r="Y29" s="623"/>
      <c r="Z29" s="624">
        <v>7.8</v>
      </c>
      <c r="AA29" s="624"/>
      <c r="AB29" s="624"/>
      <c r="AC29" s="624"/>
      <c r="AD29" s="625" t="s">
        <v>122</v>
      </c>
      <c r="AE29" s="625"/>
      <c r="AF29" s="625"/>
      <c r="AG29" s="625"/>
      <c r="AH29" s="625"/>
      <c r="AI29" s="625"/>
      <c r="AJ29" s="625"/>
      <c r="AK29" s="625"/>
      <c r="AL29" s="626" t="s">
        <v>226</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945604</v>
      </c>
      <c r="CS29" s="657"/>
      <c r="CT29" s="657"/>
      <c r="CU29" s="657"/>
      <c r="CV29" s="657"/>
      <c r="CW29" s="657"/>
      <c r="CX29" s="657"/>
      <c r="CY29" s="658"/>
      <c r="CZ29" s="626">
        <v>11.4</v>
      </c>
      <c r="DA29" s="655"/>
      <c r="DB29" s="655"/>
      <c r="DC29" s="659"/>
      <c r="DD29" s="630">
        <v>944496</v>
      </c>
      <c r="DE29" s="657"/>
      <c r="DF29" s="657"/>
      <c r="DG29" s="657"/>
      <c r="DH29" s="657"/>
      <c r="DI29" s="657"/>
      <c r="DJ29" s="657"/>
      <c r="DK29" s="658"/>
      <c r="DL29" s="630">
        <v>720906</v>
      </c>
      <c r="DM29" s="657"/>
      <c r="DN29" s="657"/>
      <c r="DO29" s="657"/>
      <c r="DP29" s="657"/>
      <c r="DQ29" s="657"/>
      <c r="DR29" s="657"/>
      <c r="DS29" s="657"/>
      <c r="DT29" s="657"/>
      <c r="DU29" s="657"/>
      <c r="DV29" s="658"/>
      <c r="DW29" s="626">
        <v>14.5</v>
      </c>
      <c r="DX29" s="655"/>
      <c r="DY29" s="655"/>
      <c r="DZ29" s="655"/>
      <c r="EA29" s="655"/>
      <c r="EB29" s="655"/>
      <c r="EC29" s="656"/>
    </row>
    <row r="30" spans="2:133" ht="11.25" customHeight="1">
      <c r="B30" s="618" t="s">
        <v>302</v>
      </c>
      <c r="C30" s="619"/>
      <c r="D30" s="619"/>
      <c r="E30" s="619"/>
      <c r="F30" s="619"/>
      <c r="G30" s="619"/>
      <c r="H30" s="619"/>
      <c r="I30" s="619"/>
      <c r="J30" s="619"/>
      <c r="K30" s="619"/>
      <c r="L30" s="619"/>
      <c r="M30" s="619"/>
      <c r="N30" s="619"/>
      <c r="O30" s="619"/>
      <c r="P30" s="619"/>
      <c r="Q30" s="620"/>
      <c r="R30" s="621">
        <v>52061</v>
      </c>
      <c r="S30" s="622"/>
      <c r="T30" s="622"/>
      <c r="U30" s="622"/>
      <c r="V30" s="622"/>
      <c r="W30" s="622"/>
      <c r="X30" s="622"/>
      <c r="Y30" s="623"/>
      <c r="Z30" s="624">
        <v>0.6</v>
      </c>
      <c r="AA30" s="624"/>
      <c r="AB30" s="624"/>
      <c r="AC30" s="624"/>
      <c r="AD30" s="625">
        <v>3678</v>
      </c>
      <c r="AE30" s="625"/>
      <c r="AF30" s="625"/>
      <c r="AG30" s="625"/>
      <c r="AH30" s="625"/>
      <c r="AI30" s="625"/>
      <c r="AJ30" s="625"/>
      <c r="AK30" s="625"/>
      <c r="AL30" s="626">
        <v>0.1</v>
      </c>
      <c r="AM30" s="627"/>
      <c r="AN30" s="627"/>
      <c r="AO30" s="628"/>
      <c r="AP30" s="669" t="s">
        <v>303</v>
      </c>
      <c r="AQ30" s="670"/>
      <c r="AR30" s="670"/>
      <c r="AS30" s="670"/>
      <c r="AT30" s="675" t="s">
        <v>304</v>
      </c>
      <c r="AU30" s="210"/>
      <c r="AV30" s="210"/>
      <c r="AW30" s="210"/>
      <c r="AX30" s="607" t="s">
        <v>179</v>
      </c>
      <c r="AY30" s="608"/>
      <c r="AZ30" s="608"/>
      <c r="BA30" s="608"/>
      <c r="BB30" s="608"/>
      <c r="BC30" s="608"/>
      <c r="BD30" s="608"/>
      <c r="BE30" s="608"/>
      <c r="BF30" s="609"/>
      <c r="BG30" s="681">
        <v>99.2</v>
      </c>
      <c r="BH30" s="682"/>
      <c r="BI30" s="682"/>
      <c r="BJ30" s="682"/>
      <c r="BK30" s="682"/>
      <c r="BL30" s="682"/>
      <c r="BM30" s="616">
        <v>95.6</v>
      </c>
      <c r="BN30" s="682"/>
      <c r="BO30" s="682"/>
      <c r="BP30" s="682"/>
      <c r="BQ30" s="683"/>
      <c r="BR30" s="681">
        <v>99.2</v>
      </c>
      <c r="BS30" s="682"/>
      <c r="BT30" s="682"/>
      <c r="BU30" s="682"/>
      <c r="BV30" s="682"/>
      <c r="BW30" s="682"/>
      <c r="BX30" s="616">
        <v>94.9</v>
      </c>
      <c r="BY30" s="682"/>
      <c r="BZ30" s="682"/>
      <c r="CA30" s="682"/>
      <c r="CB30" s="683"/>
      <c r="CD30" s="686"/>
      <c r="CE30" s="687"/>
      <c r="CF30" s="636" t="s">
        <v>305</v>
      </c>
      <c r="CG30" s="637"/>
      <c r="CH30" s="637"/>
      <c r="CI30" s="637"/>
      <c r="CJ30" s="637"/>
      <c r="CK30" s="637"/>
      <c r="CL30" s="637"/>
      <c r="CM30" s="637"/>
      <c r="CN30" s="637"/>
      <c r="CO30" s="637"/>
      <c r="CP30" s="637"/>
      <c r="CQ30" s="638"/>
      <c r="CR30" s="621">
        <v>883237</v>
      </c>
      <c r="CS30" s="622"/>
      <c r="CT30" s="622"/>
      <c r="CU30" s="622"/>
      <c r="CV30" s="622"/>
      <c r="CW30" s="622"/>
      <c r="CX30" s="622"/>
      <c r="CY30" s="623"/>
      <c r="CZ30" s="626">
        <v>10.6</v>
      </c>
      <c r="DA30" s="655"/>
      <c r="DB30" s="655"/>
      <c r="DC30" s="659"/>
      <c r="DD30" s="630">
        <v>882129</v>
      </c>
      <c r="DE30" s="622"/>
      <c r="DF30" s="622"/>
      <c r="DG30" s="622"/>
      <c r="DH30" s="622"/>
      <c r="DI30" s="622"/>
      <c r="DJ30" s="622"/>
      <c r="DK30" s="623"/>
      <c r="DL30" s="630">
        <v>658539</v>
      </c>
      <c r="DM30" s="622"/>
      <c r="DN30" s="622"/>
      <c r="DO30" s="622"/>
      <c r="DP30" s="622"/>
      <c r="DQ30" s="622"/>
      <c r="DR30" s="622"/>
      <c r="DS30" s="622"/>
      <c r="DT30" s="622"/>
      <c r="DU30" s="622"/>
      <c r="DV30" s="623"/>
      <c r="DW30" s="626">
        <v>13.2</v>
      </c>
      <c r="DX30" s="655"/>
      <c r="DY30" s="655"/>
      <c r="DZ30" s="655"/>
      <c r="EA30" s="655"/>
      <c r="EB30" s="655"/>
      <c r="EC30" s="656"/>
    </row>
    <row r="31" spans="2:133" ht="11.25" customHeight="1">
      <c r="B31" s="618" t="s">
        <v>306</v>
      </c>
      <c r="C31" s="619"/>
      <c r="D31" s="619"/>
      <c r="E31" s="619"/>
      <c r="F31" s="619"/>
      <c r="G31" s="619"/>
      <c r="H31" s="619"/>
      <c r="I31" s="619"/>
      <c r="J31" s="619"/>
      <c r="K31" s="619"/>
      <c r="L31" s="619"/>
      <c r="M31" s="619"/>
      <c r="N31" s="619"/>
      <c r="O31" s="619"/>
      <c r="P31" s="619"/>
      <c r="Q31" s="620"/>
      <c r="R31" s="621">
        <v>395870</v>
      </c>
      <c r="S31" s="622"/>
      <c r="T31" s="622"/>
      <c r="U31" s="622"/>
      <c r="V31" s="622"/>
      <c r="W31" s="622"/>
      <c r="X31" s="622"/>
      <c r="Y31" s="623"/>
      <c r="Z31" s="624">
        <v>4.5</v>
      </c>
      <c r="AA31" s="624"/>
      <c r="AB31" s="624"/>
      <c r="AC31" s="624"/>
      <c r="AD31" s="625" t="s">
        <v>226</v>
      </c>
      <c r="AE31" s="625"/>
      <c r="AF31" s="625"/>
      <c r="AG31" s="625"/>
      <c r="AH31" s="625"/>
      <c r="AI31" s="625"/>
      <c r="AJ31" s="625"/>
      <c r="AK31" s="625"/>
      <c r="AL31" s="626" t="s">
        <v>122</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99.3</v>
      </c>
      <c r="BH31" s="657"/>
      <c r="BI31" s="657"/>
      <c r="BJ31" s="657"/>
      <c r="BK31" s="657"/>
      <c r="BL31" s="657"/>
      <c r="BM31" s="627">
        <v>96.3</v>
      </c>
      <c r="BN31" s="679"/>
      <c r="BO31" s="679"/>
      <c r="BP31" s="679"/>
      <c r="BQ31" s="680"/>
      <c r="BR31" s="678">
        <v>99.4</v>
      </c>
      <c r="BS31" s="657"/>
      <c r="BT31" s="657"/>
      <c r="BU31" s="657"/>
      <c r="BV31" s="657"/>
      <c r="BW31" s="657"/>
      <c r="BX31" s="627">
        <v>95.8</v>
      </c>
      <c r="BY31" s="679"/>
      <c r="BZ31" s="679"/>
      <c r="CA31" s="679"/>
      <c r="CB31" s="680"/>
      <c r="CD31" s="686"/>
      <c r="CE31" s="687"/>
      <c r="CF31" s="636" t="s">
        <v>309</v>
      </c>
      <c r="CG31" s="637"/>
      <c r="CH31" s="637"/>
      <c r="CI31" s="637"/>
      <c r="CJ31" s="637"/>
      <c r="CK31" s="637"/>
      <c r="CL31" s="637"/>
      <c r="CM31" s="637"/>
      <c r="CN31" s="637"/>
      <c r="CO31" s="637"/>
      <c r="CP31" s="637"/>
      <c r="CQ31" s="638"/>
      <c r="CR31" s="621">
        <v>62367</v>
      </c>
      <c r="CS31" s="657"/>
      <c r="CT31" s="657"/>
      <c r="CU31" s="657"/>
      <c r="CV31" s="657"/>
      <c r="CW31" s="657"/>
      <c r="CX31" s="657"/>
      <c r="CY31" s="658"/>
      <c r="CZ31" s="626">
        <v>0.8</v>
      </c>
      <c r="DA31" s="655"/>
      <c r="DB31" s="655"/>
      <c r="DC31" s="659"/>
      <c r="DD31" s="630">
        <v>62367</v>
      </c>
      <c r="DE31" s="657"/>
      <c r="DF31" s="657"/>
      <c r="DG31" s="657"/>
      <c r="DH31" s="657"/>
      <c r="DI31" s="657"/>
      <c r="DJ31" s="657"/>
      <c r="DK31" s="658"/>
      <c r="DL31" s="630">
        <v>62367</v>
      </c>
      <c r="DM31" s="657"/>
      <c r="DN31" s="657"/>
      <c r="DO31" s="657"/>
      <c r="DP31" s="657"/>
      <c r="DQ31" s="657"/>
      <c r="DR31" s="657"/>
      <c r="DS31" s="657"/>
      <c r="DT31" s="657"/>
      <c r="DU31" s="657"/>
      <c r="DV31" s="658"/>
      <c r="DW31" s="626">
        <v>1.3</v>
      </c>
      <c r="DX31" s="655"/>
      <c r="DY31" s="655"/>
      <c r="DZ31" s="655"/>
      <c r="EA31" s="655"/>
      <c r="EB31" s="655"/>
      <c r="EC31" s="656"/>
    </row>
    <row r="32" spans="2:133" ht="11.25" customHeight="1">
      <c r="B32" s="618" t="s">
        <v>310</v>
      </c>
      <c r="C32" s="619"/>
      <c r="D32" s="619"/>
      <c r="E32" s="619"/>
      <c r="F32" s="619"/>
      <c r="G32" s="619"/>
      <c r="H32" s="619"/>
      <c r="I32" s="619"/>
      <c r="J32" s="619"/>
      <c r="K32" s="619"/>
      <c r="L32" s="619"/>
      <c r="M32" s="619"/>
      <c r="N32" s="619"/>
      <c r="O32" s="619"/>
      <c r="P32" s="619"/>
      <c r="Q32" s="620"/>
      <c r="R32" s="621">
        <v>396585</v>
      </c>
      <c r="S32" s="622"/>
      <c r="T32" s="622"/>
      <c r="U32" s="622"/>
      <c r="V32" s="622"/>
      <c r="W32" s="622"/>
      <c r="X32" s="622"/>
      <c r="Y32" s="623"/>
      <c r="Z32" s="624">
        <v>4.5</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99.1</v>
      </c>
      <c r="BH32" s="691"/>
      <c r="BI32" s="691"/>
      <c r="BJ32" s="691"/>
      <c r="BK32" s="691"/>
      <c r="BL32" s="691"/>
      <c r="BM32" s="692">
        <v>94.7</v>
      </c>
      <c r="BN32" s="691"/>
      <c r="BO32" s="691"/>
      <c r="BP32" s="691"/>
      <c r="BQ32" s="693"/>
      <c r="BR32" s="690">
        <v>99</v>
      </c>
      <c r="BS32" s="691"/>
      <c r="BT32" s="691"/>
      <c r="BU32" s="691"/>
      <c r="BV32" s="691"/>
      <c r="BW32" s="691"/>
      <c r="BX32" s="692">
        <v>93.7</v>
      </c>
      <c r="BY32" s="691"/>
      <c r="BZ32" s="691"/>
      <c r="CA32" s="691"/>
      <c r="CB32" s="693"/>
      <c r="CD32" s="688"/>
      <c r="CE32" s="689"/>
      <c r="CF32" s="636" t="s">
        <v>312</v>
      </c>
      <c r="CG32" s="637"/>
      <c r="CH32" s="637"/>
      <c r="CI32" s="637"/>
      <c r="CJ32" s="637"/>
      <c r="CK32" s="637"/>
      <c r="CL32" s="637"/>
      <c r="CM32" s="637"/>
      <c r="CN32" s="637"/>
      <c r="CO32" s="637"/>
      <c r="CP32" s="637"/>
      <c r="CQ32" s="638"/>
      <c r="CR32" s="621" t="s">
        <v>226</v>
      </c>
      <c r="CS32" s="622"/>
      <c r="CT32" s="622"/>
      <c r="CU32" s="622"/>
      <c r="CV32" s="622"/>
      <c r="CW32" s="622"/>
      <c r="CX32" s="622"/>
      <c r="CY32" s="623"/>
      <c r="CZ32" s="626" t="s">
        <v>122</v>
      </c>
      <c r="DA32" s="655"/>
      <c r="DB32" s="655"/>
      <c r="DC32" s="659"/>
      <c r="DD32" s="630" t="s">
        <v>226</v>
      </c>
      <c r="DE32" s="622"/>
      <c r="DF32" s="622"/>
      <c r="DG32" s="622"/>
      <c r="DH32" s="622"/>
      <c r="DI32" s="622"/>
      <c r="DJ32" s="622"/>
      <c r="DK32" s="623"/>
      <c r="DL32" s="630" t="s">
        <v>122</v>
      </c>
      <c r="DM32" s="622"/>
      <c r="DN32" s="622"/>
      <c r="DO32" s="622"/>
      <c r="DP32" s="622"/>
      <c r="DQ32" s="622"/>
      <c r="DR32" s="622"/>
      <c r="DS32" s="622"/>
      <c r="DT32" s="622"/>
      <c r="DU32" s="622"/>
      <c r="DV32" s="623"/>
      <c r="DW32" s="626" t="s">
        <v>122</v>
      </c>
      <c r="DX32" s="655"/>
      <c r="DY32" s="655"/>
      <c r="DZ32" s="655"/>
      <c r="EA32" s="655"/>
      <c r="EB32" s="655"/>
      <c r="EC32" s="656"/>
    </row>
    <row r="33" spans="2:133" ht="11.25" customHeight="1">
      <c r="B33" s="618" t="s">
        <v>313</v>
      </c>
      <c r="C33" s="619"/>
      <c r="D33" s="619"/>
      <c r="E33" s="619"/>
      <c r="F33" s="619"/>
      <c r="G33" s="619"/>
      <c r="H33" s="619"/>
      <c r="I33" s="619"/>
      <c r="J33" s="619"/>
      <c r="K33" s="619"/>
      <c r="L33" s="619"/>
      <c r="M33" s="619"/>
      <c r="N33" s="619"/>
      <c r="O33" s="619"/>
      <c r="P33" s="619"/>
      <c r="Q33" s="620"/>
      <c r="R33" s="621">
        <v>519004</v>
      </c>
      <c r="S33" s="622"/>
      <c r="T33" s="622"/>
      <c r="U33" s="622"/>
      <c r="V33" s="622"/>
      <c r="W33" s="622"/>
      <c r="X33" s="622"/>
      <c r="Y33" s="623"/>
      <c r="Z33" s="624">
        <v>5.9</v>
      </c>
      <c r="AA33" s="624"/>
      <c r="AB33" s="624"/>
      <c r="AC33" s="624"/>
      <c r="AD33" s="625" t="s">
        <v>249</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4432163</v>
      </c>
      <c r="CS33" s="657"/>
      <c r="CT33" s="657"/>
      <c r="CU33" s="657"/>
      <c r="CV33" s="657"/>
      <c r="CW33" s="657"/>
      <c r="CX33" s="657"/>
      <c r="CY33" s="658"/>
      <c r="CZ33" s="626">
        <v>53.4</v>
      </c>
      <c r="DA33" s="655"/>
      <c r="DB33" s="655"/>
      <c r="DC33" s="659"/>
      <c r="DD33" s="630">
        <v>2902316</v>
      </c>
      <c r="DE33" s="657"/>
      <c r="DF33" s="657"/>
      <c r="DG33" s="657"/>
      <c r="DH33" s="657"/>
      <c r="DI33" s="657"/>
      <c r="DJ33" s="657"/>
      <c r="DK33" s="658"/>
      <c r="DL33" s="630">
        <v>2073873</v>
      </c>
      <c r="DM33" s="657"/>
      <c r="DN33" s="657"/>
      <c r="DO33" s="657"/>
      <c r="DP33" s="657"/>
      <c r="DQ33" s="657"/>
      <c r="DR33" s="657"/>
      <c r="DS33" s="657"/>
      <c r="DT33" s="657"/>
      <c r="DU33" s="657"/>
      <c r="DV33" s="658"/>
      <c r="DW33" s="626">
        <v>41.7</v>
      </c>
      <c r="DX33" s="655"/>
      <c r="DY33" s="655"/>
      <c r="DZ33" s="655"/>
      <c r="EA33" s="655"/>
      <c r="EB33" s="655"/>
      <c r="EC33" s="656"/>
    </row>
    <row r="34" spans="2:133" ht="11.25" customHeight="1">
      <c r="B34" s="618" t="s">
        <v>315</v>
      </c>
      <c r="C34" s="619"/>
      <c r="D34" s="619"/>
      <c r="E34" s="619"/>
      <c r="F34" s="619"/>
      <c r="G34" s="619"/>
      <c r="H34" s="619"/>
      <c r="I34" s="619"/>
      <c r="J34" s="619"/>
      <c r="K34" s="619"/>
      <c r="L34" s="619"/>
      <c r="M34" s="619"/>
      <c r="N34" s="619"/>
      <c r="O34" s="619"/>
      <c r="P34" s="619"/>
      <c r="Q34" s="620"/>
      <c r="R34" s="621">
        <v>251856</v>
      </c>
      <c r="S34" s="622"/>
      <c r="T34" s="622"/>
      <c r="U34" s="622"/>
      <c r="V34" s="622"/>
      <c r="W34" s="622"/>
      <c r="X34" s="622"/>
      <c r="Y34" s="623"/>
      <c r="Z34" s="624">
        <v>2.9</v>
      </c>
      <c r="AA34" s="624"/>
      <c r="AB34" s="624"/>
      <c r="AC34" s="624"/>
      <c r="AD34" s="625">
        <v>12983</v>
      </c>
      <c r="AE34" s="625"/>
      <c r="AF34" s="625"/>
      <c r="AG34" s="625"/>
      <c r="AH34" s="625"/>
      <c r="AI34" s="625"/>
      <c r="AJ34" s="625"/>
      <c r="AK34" s="625"/>
      <c r="AL34" s="626">
        <v>0.3</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958595</v>
      </c>
      <c r="CS34" s="622"/>
      <c r="CT34" s="622"/>
      <c r="CU34" s="622"/>
      <c r="CV34" s="622"/>
      <c r="CW34" s="622"/>
      <c r="CX34" s="622"/>
      <c r="CY34" s="623"/>
      <c r="CZ34" s="626">
        <v>11.5</v>
      </c>
      <c r="DA34" s="655"/>
      <c r="DB34" s="655"/>
      <c r="DC34" s="659"/>
      <c r="DD34" s="630">
        <v>804225</v>
      </c>
      <c r="DE34" s="622"/>
      <c r="DF34" s="622"/>
      <c r="DG34" s="622"/>
      <c r="DH34" s="622"/>
      <c r="DI34" s="622"/>
      <c r="DJ34" s="622"/>
      <c r="DK34" s="623"/>
      <c r="DL34" s="630">
        <v>589974</v>
      </c>
      <c r="DM34" s="622"/>
      <c r="DN34" s="622"/>
      <c r="DO34" s="622"/>
      <c r="DP34" s="622"/>
      <c r="DQ34" s="622"/>
      <c r="DR34" s="622"/>
      <c r="DS34" s="622"/>
      <c r="DT34" s="622"/>
      <c r="DU34" s="622"/>
      <c r="DV34" s="623"/>
      <c r="DW34" s="626">
        <v>11.9</v>
      </c>
      <c r="DX34" s="655"/>
      <c r="DY34" s="655"/>
      <c r="DZ34" s="655"/>
      <c r="EA34" s="655"/>
      <c r="EB34" s="655"/>
      <c r="EC34" s="656"/>
    </row>
    <row r="35" spans="2:133" ht="11.25" customHeight="1">
      <c r="B35" s="618" t="s">
        <v>319</v>
      </c>
      <c r="C35" s="619"/>
      <c r="D35" s="619"/>
      <c r="E35" s="619"/>
      <c r="F35" s="619"/>
      <c r="G35" s="619"/>
      <c r="H35" s="619"/>
      <c r="I35" s="619"/>
      <c r="J35" s="619"/>
      <c r="K35" s="619"/>
      <c r="L35" s="619"/>
      <c r="M35" s="619"/>
      <c r="N35" s="619"/>
      <c r="O35" s="619"/>
      <c r="P35" s="619"/>
      <c r="Q35" s="620"/>
      <c r="R35" s="621">
        <v>907600</v>
      </c>
      <c r="S35" s="622"/>
      <c r="T35" s="622"/>
      <c r="U35" s="622"/>
      <c r="V35" s="622"/>
      <c r="W35" s="622"/>
      <c r="X35" s="622"/>
      <c r="Y35" s="623"/>
      <c r="Z35" s="624">
        <v>10.3</v>
      </c>
      <c r="AA35" s="624"/>
      <c r="AB35" s="624"/>
      <c r="AC35" s="624"/>
      <c r="AD35" s="625" t="s">
        <v>130</v>
      </c>
      <c r="AE35" s="625"/>
      <c r="AF35" s="625"/>
      <c r="AG35" s="625"/>
      <c r="AH35" s="625"/>
      <c r="AI35" s="625"/>
      <c r="AJ35" s="625"/>
      <c r="AK35" s="625"/>
      <c r="AL35" s="626" t="s">
        <v>122</v>
      </c>
      <c r="AM35" s="627"/>
      <c r="AN35" s="627"/>
      <c r="AO35" s="628"/>
      <c r="AP35" s="214"/>
      <c r="AQ35" s="694" t="s">
        <v>320</v>
      </c>
      <c r="AR35" s="695"/>
      <c r="AS35" s="695"/>
      <c r="AT35" s="695"/>
      <c r="AU35" s="695"/>
      <c r="AV35" s="695"/>
      <c r="AW35" s="695"/>
      <c r="AX35" s="695"/>
      <c r="AY35" s="696"/>
      <c r="AZ35" s="610">
        <v>1133022</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128558</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125487</v>
      </c>
      <c r="CS35" s="657"/>
      <c r="CT35" s="657"/>
      <c r="CU35" s="657"/>
      <c r="CV35" s="657"/>
      <c r="CW35" s="657"/>
      <c r="CX35" s="657"/>
      <c r="CY35" s="658"/>
      <c r="CZ35" s="626">
        <v>1.5</v>
      </c>
      <c r="DA35" s="655"/>
      <c r="DB35" s="655"/>
      <c r="DC35" s="659"/>
      <c r="DD35" s="630">
        <v>103083</v>
      </c>
      <c r="DE35" s="657"/>
      <c r="DF35" s="657"/>
      <c r="DG35" s="657"/>
      <c r="DH35" s="657"/>
      <c r="DI35" s="657"/>
      <c r="DJ35" s="657"/>
      <c r="DK35" s="658"/>
      <c r="DL35" s="630">
        <v>100405</v>
      </c>
      <c r="DM35" s="657"/>
      <c r="DN35" s="657"/>
      <c r="DO35" s="657"/>
      <c r="DP35" s="657"/>
      <c r="DQ35" s="657"/>
      <c r="DR35" s="657"/>
      <c r="DS35" s="657"/>
      <c r="DT35" s="657"/>
      <c r="DU35" s="657"/>
      <c r="DV35" s="658"/>
      <c r="DW35" s="626">
        <v>2</v>
      </c>
      <c r="DX35" s="655"/>
      <c r="DY35" s="655"/>
      <c r="DZ35" s="655"/>
      <c r="EA35" s="655"/>
      <c r="EB35" s="655"/>
      <c r="EC35" s="656"/>
    </row>
    <row r="36" spans="2:133" ht="11.25" customHeight="1">
      <c r="B36" s="618" t="s">
        <v>323</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226</v>
      </c>
      <c r="AA36" s="624"/>
      <c r="AB36" s="624"/>
      <c r="AC36" s="624"/>
      <c r="AD36" s="625" t="s">
        <v>122</v>
      </c>
      <c r="AE36" s="625"/>
      <c r="AF36" s="625"/>
      <c r="AG36" s="625"/>
      <c r="AH36" s="625"/>
      <c r="AI36" s="625"/>
      <c r="AJ36" s="625"/>
      <c r="AK36" s="625"/>
      <c r="AL36" s="626" t="s">
        <v>122</v>
      </c>
      <c r="AM36" s="627"/>
      <c r="AN36" s="627"/>
      <c r="AO36" s="628"/>
      <c r="AQ36" s="698" t="s">
        <v>324</v>
      </c>
      <c r="AR36" s="699"/>
      <c r="AS36" s="699"/>
      <c r="AT36" s="699"/>
      <c r="AU36" s="699"/>
      <c r="AV36" s="699"/>
      <c r="AW36" s="699"/>
      <c r="AX36" s="699"/>
      <c r="AY36" s="700"/>
      <c r="AZ36" s="621">
        <v>447500</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120558</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1599796</v>
      </c>
      <c r="CS36" s="622"/>
      <c r="CT36" s="622"/>
      <c r="CU36" s="622"/>
      <c r="CV36" s="622"/>
      <c r="CW36" s="622"/>
      <c r="CX36" s="622"/>
      <c r="CY36" s="623"/>
      <c r="CZ36" s="626">
        <v>19.3</v>
      </c>
      <c r="DA36" s="655"/>
      <c r="DB36" s="655"/>
      <c r="DC36" s="659"/>
      <c r="DD36" s="630">
        <v>669508</v>
      </c>
      <c r="DE36" s="622"/>
      <c r="DF36" s="622"/>
      <c r="DG36" s="622"/>
      <c r="DH36" s="622"/>
      <c r="DI36" s="622"/>
      <c r="DJ36" s="622"/>
      <c r="DK36" s="623"/>
      <c r="DL36" s="630">
        <v>429137</v>
      </c>
      <c r="DM36" s="622"/>
      <c r="DN36" s="622"/>
      <c r="DO36" s="622"/>
      <c r="DP36" s="622"/>
      <c r="DQ36" s="622"/>
      <c r="DR36" s="622"/>
      <c r="DS36" s="622"/>
      <c r="DT36" s="622"/>
      <c r="DU36" s="622"/>
      <c r="DV36" s="623"/>
      <c r="DW36" s="626">
        <v>8.6</v>
      </c>
      <c r="DX36" s="655"/>
      <c r="DY36" s="655"/>
      <c r="DZ36" s="655"/>
      <c r="EA36" s="655"/>
      <c r="EB36" s="655"/>
      <c r="EC36" s="656"/>
    </row>
    <row r="37" spans="2:133" ht="11.25" customHeight="1">
      <c r="B37" s="618" t="s">
        <v>327</v>
      </c>
      <c r="C37" s="619"/>
      <c r="D37" s="619"/>
      <c r="E37" s="619"/>
      <c r="F37" s="619"/>
      <c r="G37" s="619"/>
      <c r="H37" s="619"/>
      <c r="I37" s="619"/>
      <c r="J37" s="619"/>
      <c r="K37" s="619"/>
      <c r="L37" s="619"/>
      <c r="M37" s="619"/>
      <c r="N37" s="619"/>
      <c r="O37" s="619"/>
      <c r="P37" s="619"/>
      <c r="Q37" s="620"/>
      <c r="R37" s="621">
        <v>220000</v>
      </c>
      <c r="S37" s="622"/>
      <c r="T37" s="622"/>
      <c r="U37" s="622"/>
      <c r="V37" s="622"/>
      <c r="W37" s="622"/>
      <c r="X37" s="622"/>
      <c r="Y37" s="623"/>
      <c r="Z37" s="624">
        <v>2.5</v>
      </c>
      <c r="AA37" s="624"/>
      <c r="AB37" s="624"/>
      <c r="AC37" s="624"/>
      <c r="AD37" s="625" t="s">
        <v>122</v>
      </c>
      <c r="AE37" s="625"/>
      <c r="AF37" s="625"/>
      <c r="AG37" s="625"/>
      <c r="AH37" s="625"/>
      <c r="AI37" s="625"/>
      <c r="AJ37" s="625"/>
      <c r="AK37" s="625"/>
      <c r="AL37" s="626" t="s">
        <v>122</v>
      </c>
      <c r="AM37" s="627"/>
      <c r="AN37" s="627"/>
      <c r="AO37" s="628"/>
      <c r="AQ37" s="698" t="s">
        <v>328</v>
      </c>
      <c r="AR37" s="699"/>
      <c r="AS37" s="699"/>
      <c r="AT37" s="699"/>
      <c r="AU37" s="699"/>
      <c r="AV37" s="699"/>
      <c r="AW37" s="699"/>
      <c r="AX37" s="699"/>
      <c r="AY37" s="700"/>
      <c r="AZ37" s="621">
        <v>21925</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2105</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514207</v>
      </c>
      <c r="CS37" s="657"/>
      <c r="CT37" s="657"/>
      <c r="CU37" s="657"/>
      <c r="CV37" s="657"/>
      <c r="CW37" s="657"/>
      <c r="CX37" s="657"/>
      <c r="CY37" s="658"/>
      <c r="CZ37" s="626">
        <v>6.2</v>
      </c>
      <c r="DA37" s="655"/>
      <c r="DB37" s="655"/>
      <c r="DC37" s="659"/>
      <c r="DD37" s="630">
        <v>265175</v>
      </c>
      <c r="DE37" s="657"/>
      <c r="DF37" s="657"/>
      <c r="DG37" s="657"/>
      <c r="DH37" s="657"/>
      <c r="DI37" s="657"/>
      <c r="DJ37" s="657"/>
      <c r="DK37" s="658"/>
      <c r="DL37" s="630">
        <v>242425</v>
      </c>
      <c r="DM37" s="657"/>
      <c r="DN37" s="657"/>
      <c r="DO37" s="657"/>
      <c r="DP37" s="657"/>
      <c r="DQ37" s="657"/>
      <c r="DR37" s="657"/>
      <c r="DS37" s="657"/>
      <c r="DT37" s="657"/>
      <c r="DU37" s="657"/>
      <c r="DV37" s="658"/>
      <c r="DW37" s="626">
        <v>4.9000000000000004</v>
      </c>
      <c r="DX37" s="655"/>
      <c r="DY37" s="655"/>
      <c r="DZ37" s="655"/>
      <c r="EA37" s="655"/>
      <c r="EB37" s="655"/>
      <c r="EC37" s="656"/>
    </row>
    <row r="38" spans="2:133" ht="11.25" customHeight="1">
      <c r="B38" s="666" t="s">
        <v>331</v>
      </c>
      <c r="C38" s="667"/>
      <c r="D38" s="667"/>
      <c r="E38" s="667"/>
      <c r="F38" s="667"/>
      <c r="G38" s="667"/>
      <c r="H38" s="667"/>
      <c r="I38" s="667"/>
      <c r="J38" s="667"/>
      <c r="K38" s="667"/>
      <c r="L38" s="667"/>
      <c r="M38" s="667"/>
      <c r="N38" s="667"/>
      <c r="O38" s="667"/>
      <c r="P38" s="667"/>
      <c r="Q38" s="668"/>
      <c r="R38" s="701">
        <v>8800189</v>
      </c>
      <c r="S38" s="702"/>
      <c r="T38" s="702"/>
      <c r="U38" s="702"/>
      <c r="V38" s="702"/>
      <c r="W38" s="702"/>
      <c r="X38" s="702"/>
      <c r="Y38" s="703"/>
      <c r="Z38" s="704">
        <v>100</v>
      </c>
      <c r="AA38" s="704"/>
      <c r="AB38" s="704"/>
      <c r="AC38" s="704"/>
      <c r="AD38" s="705">
        <v>4751469</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1669</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3417</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1111097</v>
      </c>
      <c r="CS38" s="622"/>
      <c r="CT38" s="622"/>
      <c r="CU38" s="622"/>
      <c r="CV38" s="622"/>
      <c r="CW38" s="622"/>
      <c r="CX38" s="622"/>
      <c r="CY38" s="623"/>
      <c r="CZ38" s="626">
        <v>13.4</v>
      </c>
      <c r="DA38" s="655"/>
      <c r="DB38" s="655"/>
      <c r="DC38" s="659"/>
      <c r="DD38" s="630">
        <v>987023</v>
      </c>
      <c r="DE38" s="622"/>
      <c r="DF38" s="622"/>
      <c r="DG38" s="622"/>
      <c r="DH38" s="622"/>
      <c r="DI38" s="622"/>
      <c r="DJ38" s="622"/>
      <c r="DK38" s="623"/>
      <c r="DL38" s="630">
        <v>951607</v>
      </c>
      <c r="DM38" s="622"/>
      <c r="DN38" s="622"/>
      <c r="DO38" s="622"/>
      <c r="DP38" s="622"/>
      <c r="DQ38" s="622"/>
      <c r="DR38" s="622"/>
      <c r="DS38" s="622"/>
      <c r="DT38" s="622"/>
      <c r="DU38" s="622"/>
      <c r="DV38" s="623"/>
      <c r="DW38" s="626">
        <v>19.100000000000001</v>
      </c>
      <c r="DX38" s="655"/>
      <c r="DY38" s="655"/>
      <c r="DZ38" s="655"/>
      <c r="EA38" s="655"/>
      <c r="EB38" s="655"/>
      <c r="EC38" s="656"/>
    </row>
    <row r="39" spans="2:133" ht="11.25" customHeight="1">
      <c r="AQ39" s="698" t="s">
        <v>335</v>
      </c>
      <c r="AR39" s="699"/>
      <c r="AS39" s="699"/>
      <c r="AT39" s="699"/>
      <c r="AU39" s="699"/>
      <c r="AV39" s="699"/>
      <c r="AW39" s="699"/>
      <c r="AX39" s="699"/>
      <c r="AY39" s="700"/>
      <c r="AZ39" s="621">
        <v>752</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100</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459329</v>
      </c>
      <c r="CS39" s="657"/>
      <c r="CT39" s="657"/>
      <c r="CU39" s="657"/>
      <c r="CV39" s="657"/>
      <c r="CW39" s="657"/>
      <c r="CX39" s="657"/>
      <c r="CY39" s="658"/>
      <c r="CZ39" s="626">
        <v>5.5</v>
      </c>
      <c r="DA39" s="655"/>
      <c r="DB39" s="655"/>
      <c r="DC39" s="659"/>
      <c r="DD39" s="630">
        <v>335727</v>
      </c>
      <c r="DE39" s="657"/>
      <c r="DF39" s="657"/>
      <c r="DG39" s="657"/>
      <c r="DH39" s="657"/>
      <c r="DI39" s="657"/>
      <c r="DJ39" s="657"/>
      <c r="DK39" s="658"/>
      <c r="DL39" s="630" t="s">
        <v>122</v>
      </c>
      <c r="DM39" s="657"/>
      <c r="DN39" s="657"/>
      <c r="DO39" s="657"/>
      <c r="DP39" s="657"/>
      <c r="DQ39" s="657"/>
      <c r="DR39" s="657"/>
      <c r="DS39" s="657"/>
      <c r="DT39" s="657"/>
      <c r="DU39" s="657"/>
      <c r="DV39" s="658"/>
      <c r="DW39" s="626" t="s">
        <v>226</v>
      </c>
      <c r="DX39" s="655"/>
      <c r="DY39" s="655"/>
      <c r="DZ39" s="655"/>
      <c r="EA39" s="655"/>
      <c r="EB39" s="655"/>
      <c r="EC39" s="656"/>
    </row>
    <row r="40" spans="2:133" ht="11.25" customHeight="1">
      <c r="AQ40" s="698" t="s">
        <v>339</v>
      </c>
      <c r="AR40" s="699"/>
      <c r="AS40" s="699"/>
      <c r="AT40" s="699"/>
      <c r="AU40" s="699"/>
      <c r="AV40" s="699"/>
      <c r="AW40" s="699"/>
      <c r="AX40" s="699"/>
      <c r="AY40" s="700"/>
      <c r="AZ40" s="621">
        <v>128820</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100</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177859</v>
      </c>
      <c r="CS40" s="622"/>
      <c r="CT40" s="622"/>
      <c r="CU40" s="622"/>
      <c r="CV40" s="622"/>
      <c r="CW40" s="622"/>
      <c r="CX40" s="622"/>
      <c r="CY40" s="623"/>
      <c r="CZ40" s="626">
        <v>2.1</v>
      </c>
      <c r="DA40" s="655"/>
      <c r="DB40" s="655"/>
      <c r="DC40" s="659"/>
      <c r="DD40" s="630">
        <v>2750</v>
      </c>
      <c r="DE40" s="622"/>
      <c r="DF40" s="622"/>
      <c r="DG40" s="622"/>
      <c r="DH40" s="622"/>
      <c r="DI40" s="622"/>
      <c r="DJ40" s="622"/>
      <c r="DK40" s="623"/>
      <c r="DL40" s="630">
        <v>2750</v>
      </c>
      <c r="DM40" s="622"/>
      <c r="DN40" s="622"/>
      <c r="DO40" s="622"/>
      <c r="DP40" s="622"/>
      <c r="DQ40" s="622"/>
      <c r="DR40" s="622"/>
      <c r="DS40" s="622"/>
      <c r="DT40" s="622"/>
      <c r="DU40" s="622"/>
      <c r="DV40" s="623"/>
      <c r="DW40" s="626">
        <v>0.1</v>
      </c>
      <c r="DX40" s="655"/>
      <c r="DY40" s="655"/>
      <c r="DZ40" s="655"/>
      <c r="EA40" s="655"/>
      <c r="EB40" s="655"/>
      <c r="EC40" s="656"/>
    </row>
    <row r="41" spans="2:133" ht="11.25" customHeight="1">
      <c r="AQ41" s="708" t="s">
        <v>342</v>
      </c>
      <c r="AR41" s="709"/>
      <c r="AS41" s="709"/>
      <c r="AT41" s="709"/>
      <c r="AU41" s="709"/>
      <c r="AV41" s="709"/>
      <c r="AW41" s="709"/>
      <c r="AX41" s="709"/>
      <c r="AY41" s="710"/>
      <c r="AZ41" s="701">
        <v>532356</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307</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122</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756722</v>
      </c>
      <c r="CS42" s="622"/>
      <c r="CT42" s="622"/>
      <c r="CU42" s="622"/>
      <c r="CV42" s="622"/>
      <c r="CW42" s="622"/>
      <c r="CX42" s="622"/>
      <c r="CY42" s="623"/>
      <c r="CZ42" s="626">
        <v>9.1</v>
      </c>
      <c r="DA42" s="627"/>
      <c r="DB42" s="627"/>
      <c r="DC42" s="722"/>
      <c r="DD42" s="630">
        <v>260113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9754</v>
      </c>
      <c r="CS43" s="657"/>
      <c r="CT43" s="657"/>
      <c r="CU43" s="657"/>
      <c r="CV43" s="657"/>
      <c r="CW43" s="657"/>
      <c r="CX43" s="657"/>
      <c r="CY43" s="658"/>
      <c r="CZ43" s="626">
        <v>0.1</v>
      </c>
      <c r="DA43" s="655"/>
      <c r="DB43" s="655"/>
      <c r="DC43" s="659"/>
      <c r="DD43" s="630">
        <v>9754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300</v>
      </c>
      <c r="CE44" s="734"/>
      <c r="CF44" s="618" t="s">
        <v>350</v>
      </c>
      <c r="CG44" s="619"/>
      <c r="CH44" s="619"/>
      <c r="CI44" s="619"/>
      <c r="CJ44" s="619"/>
      <c r="CK44" s="619"/>
      <c r="CL44" s="619"/>
      <c r="CM44" s="619"/>
      <c r="CN44" s="619"/>
      <c r="CO44" s="619"/>
      <c r="CP44" s="619"/>
      <c r="CQ44" s="620"/>
      <c r="CR44" s="621">
        <v>756722</v>
      </c>
      <c r="CS44" s="622"/>
      <c r="CT44" s="622"/>
      <c r="CU44" s="622"/>
      <c r="CV44" s="622"/>
      <c r="CW44" s="622"/>
      <c r="CX44" s="622"/>
      <c r="CY44" s="623"/>
      <c r="CZ44" s="626">
        <v>9.1</v>
      </c>
      <c r="DA44" s="627"/>
      <c r="DB44" s="627"/>
      <c r="DC44" s="722"/>
      <c r="DD44" s="630">
        <v>260113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273414</v>
      </c>
      <c r="CS45" s="657"/>
      <c r="CT45" s="657"/>
      <c r="CU45" s="657"/>
      <c r="CV45" s="657"/>
      <c r="CW45" s="657"/>
      <c r="CX45" s="657"/>
      <c r="CY45" s="658"/>
      <c r="CZ45" s="626">
        <v>3.3</v>
      </c>
      <c r="DA45" s="655"/>
      <c r="DB45" s="655"/>
      <c r="DC45" s="659"/>
      <c r="DD45" s="630">
        <v>18862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469920</v>
      </c>
      <c r="CS46" s="622"/>
      <c r="CT46" s="622"/>
      <c r="CU46" s="622"/>
      <c r="CV46" s="622"/>
      <c r="CW46" s="622"/>
      <c r="CX46" s="622"/>
      <c r="CY46" s="623"/>
      <c r="CZ46" s="626">
        <v>5.7</v>
      </c>
      <c r="DA46" s="627"/>
      <c r="DB46" s="627"/>
      <c r="DC46" s="722"/>
      <c r="DD46" s="630">
        <v>232063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t="s">
        <v>226</v>
      </c>
      <c r="CS47" s="657"/>
      <c r="CT47" s="657"/>
      <c r="CU47" s="657"/>
      <c r="CV47" s="657"/>
      <c r="CW47" s="657"/>
      <c r="CX47" s="657"/>
      <c r="CY47" s="658"/>
      <c r="CZ47" s="626" t="s">
        <v>226</v>
      </c>
      <c r="DA47" s="655"/>
      <c r="DB47" s="655"/>
      <c r="DC47" s="659"/>
      <c r="DD47" s="630" t="s">
        <v>226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130</v>
      </c>
      <c r="CS48" s="622"/>
      <c r="CT48" s="622"/>
      <c r="CU48" s="622"/>
      <c r="CV48" s="622"/>
      <c r="CW48" s="622"/>
      <c r="CX48" s="622"/>
      <c r="CY48" s="623"/>
      <c r="CZ48" s="626" t="s">
        <v>226</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8299621</v>
      </c>
      <c r="CS49" s="691"/>
      <c r="CT49" s="691"/>
      <c r="CU49" s="691"/>
      <c r="CV49" s="691"/>
      <c r="CW49" s="691"/>
      <c r="CX49" s="691"/>
      <c r="CY49" s="723"/>
      <c r="CZ49" s="706">
        <v>100</v>
      </c>
      <c r="DA49" s="724"/>
      <c r="DB49" s="724"/>
      <c r="DC49" s="725"/>
      <c r="DD49" s="726">
        <v>5558343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wi/vLgCJcchrH+GOoIyKjotqzb86+5hj53VuIXnY22bvc8obUBjrk8+4b7brhg7HbxvrwCdUvTeHjHN8aefVgQ==" saltValue="Sv6kOumUXRBJUWq9LaeH4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8800</v>
      </c>
      <c r="R7" s="757"/>
      <c r="S7" s="757"/>
      <c r="T7" s="757"/>
      <c r="U7" s="757"/>
      <c r="V7" s="757">
        <v>8300</v>
      </c>
      <c r="W7" s="757"/>
      <c r="X7" s="757"/>
      <c r="Y7" s="757"/>
      <c r="Z7" s="757"/>
      <c r="AA7" s="757">
        <v>501</v>
      </c>
      <c r="AB7" s="757"/>
      <c r="AC7" s="757"/>
      <c r="AD7" s="757"/>
      <c r="AE7" s="758"/>
      <c r="AF7" s="759">
        <v>435</v>
      </c>
      <c r="AG7" s="760"/>
      <c r="AH7" s="760"/>
      <c r="AI7" s="760"/>
      <c r="AJ7" s="761"/>
      <c r="AK7" s="796">
        <v>397</v>
      </c>
      <c r="AL7" s="797"/>
      <c r="AM7" s="797"/>
      <c r="AN7" s="797"/>
      <c r="AO7" s="797"/>
      <c r="AP7" s="797">
        <v>8136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574</v>
      </c>
      <c r="BT7" s="801"/>
      <c r="BU7" s="801"/>
      <c r="BV7" s="801"/>
      <c r="BW7" s="801"/>
      <c r="BX7" s="801"/>
      <c r="BY7" s="801"/>
      <c r="BZ7" s="801"/>
      <c r="CA7" s="801"/>
      <c r="CB7" s="801"/>
      <c r="CC7" s="801"/>
      <c r="CD7" s="801"/>
      <c r="CE7" s="801"/>
      <c r="CF7" s="801"/>
      <c r="CG7" s="802"/>
      <c r="CH7" s="793">
        <v>6</v>
      </c>
      <c r="CI7" s="794"/>
      <c r="CJ7" s="794"/>
      <c r="CK7" s="794"/>
      <c r="CL7" s="795"/>
      <c r="CM7" s="793">
        <v>93</v>
      </c>
      <c r="CN7" s="794"/>
      <c r="CO7" s="794"/>
      <c r="CP7" s="794"/>
      <c r="CQ7" s="795"/>
      <c r="CR7" s="793">
        <v>10</v>
      </c>
      <c r="CS7" s="794"/>
      <c r="CT7" s="794"/>
      <c r="CU7" s="794"/>
      <c r="CV7" s="795"/>
      <c r="CW7" s="793" t="s">
        <v>585</v>
      </c>
      <c r="CX7" s="794"/>
      <c r="CY7" s="794"/>
      <c r="CZ7" s="794"/>
      <c r="DA7" s="795"/>
      <c r="DB7" s="793" t="s">
        <v>585</v>
      </c>
      <c r="DC7" s="794"/>
      <c r="DD7" s="794"/>
      <c r="DE7" s="794"/>
      <c r="DF7" s="795"/>
      <c r="DG7" s="793" t="s">
        <v>586</v>
      </c>
      <c r="DH7" s="794"/>
      <c r="DI7" s="794"/>
      <c r="DJ7" s="794"/>
      <c r="DK7" s="795"/>
      <c r="DL7" s="793" t="s">
        <v>586</v>
      </c>
      <c r="DM7" s="794"/>
      <c r="DN7" s="794"/>
      <c r="DO7" s="794"/>
      <c r="DP7" s="795"/>
      <c r="DQ7" s="793" t="s">
        <v>585</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380</v>
      </c>
      <c r="B23" s="812" t="s">
        <v>381</v>
      </c>
      <c r="C23" s="813"/>
      <c r="D23" s="813"/>
      <c r="E23" s="813"/>
      <c r="F23" s="813"/>
      <c r="G23" s="813"/>
      <c r="H23" s="813"/>
      <c r="I23" s="813"/>
      <c r="J23" s="813"/>
      <c r="K23" s="813"/>
      <c r="L23" s="813"/>
      <c r="M23" s="813"/>
      <c r="N23" s="813"/>
      <c r="O23" s="813"/>
      <c r="P23" s="814"/>
      <c r="Q23" s="815">
        <v>8800</v>
      </c>
      <c r="R23" s="816"/>
      <c r="S23" s="816"/>
      <c r="T23" s="816"/>
      <c r="U23" s="816"/>
      <c r="V23" s="816">
        <v>8300</v>
      </c>
      <c r="W23" s="816"/>
      <c r="X23" s="816"/>
      <c r="Y23" s="816"/>
      <c r="Z23" s="816"/>
      <c r="AA23" s="816">
        <v>501</v>
      </c>
      <c r="AB23" s="816"/>
      <c r="AC23" s="816"/>
      <c r="AD23" s="816"/>
      <c r="AE23" s="817"/>
      <c r="AF23" s="818">
        <v>435</v>
      </c>
      <c r="AG23" s="816"/>
      <c r="AH23" s="816"/>
      <c r="AI23" s="816"/>
      <c r="AJ23" s="819"/>
      <c r="AK23" s="820"/>
      <c r="AL23" s="821"/>
      <c r="AM23" s="821"/>
      <c r="AN23" s="821"/>
      <c r="AO23" s="821"/>
      <c r="AP23" s="816">
        <v>8136</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4" t="s">
        <v>387</v>
      </c>
      <c r="AG26" s="835"/>
      <c r="AH26" s="835"/>
      <c r="AI26" s="835"/>
      <c r="AJ26" s="836"/>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392</v>
      </c>
      <c r="C28" s="754"/>
      <c r="D28" s="754"/>
      <c r="E28" s="754"/>
      <c r="F28" s="754"/>
      <c r="G28" s="754"/>
      <c r="H28" s="754"/>
      <c r="I28" s="754"/>
      <c r="J28" s="754"/>
      <c r="K28" s="754"/>
      <c r="L28" s="754"/>
      <c r="M28" s="754"/>
      <c r="N28" s="754"/>
      <c r="O28" s="754"/>
      <c r="P28" s="755"/>
      <c r="Q28" s="844">
        <v>2022</v>
      </c>
      <c r="R28" s="845"/>
      <c r="S28" s="845"/>
      <c r="T28" s="845"/>
      <c r="U28" s="845"/>
      <c r="V28" s="845">
        <v>1893</v>
      </c>
      <c r="W28" s="845"/>
      <c r="X28" s="845"/>
      <c r="Y28" s="845"/>
      <c r="Z28" s="845"/>
      <c r="AA28" s="845">
        <v>129</v>
      </c>
      <c r="AB28" s="845"/>
      <c r="AC28" s="845"/>
      <c r="AD28" s="845"/>
      <c r="AE28" s="846"/>
      <c r="AF28" s="847">
        <v>129</v>
      </c>
      <c r="AG28" s="845"/>
      <c r="AH28" s="845"/>
      <c r="AI28" s="845"/>
      <c r="AJ28" s="848"/>
      <c r="AK28" s="849">
        <v>129</v>
      </c>
      <c r="AL28" s="840"/>
      <c r="AM28" s="840"/>
      <c r="AN28" s="840"/>
      <c r="AO28" s="840"/>
      <c r="AP28" s="840" t="s">
        <v>585</v>
      </c>
      <c r="AQ28" s="840"/>
      <c r="AR28" s="840"/>
      <c r="AS28" s="840"/>
      <c r="AT28" s="840"/>
      <c r="AU28" s="840" t="s">
        <v>585</v>
      </c>
      <c r="AV28" s="840"/>
      <c r="AW28" s="840"/>
      <c r="AX28" s="840"/>
      <c r="AY28" s="840"/>
      <c r="AZ28" s="841" t="s">
        <v>585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393</v>
      </c>
      <c r="C29" s="778"/>
      <c r="D29" s="778"/>
      <c r="E29" s="778"/>
      <c r="F29" s="778"/>
      <c r="G29" s="778"/>
      <c r="H29" s="778"/>
      <c r="I29" s="778"/>
      <c r="J29" s="778"/>
      <c r="K29" s="778"/>
      <c r="L29" s="778"/>
      <c r="M29" s="778"/>
      <c r="N29" s="778"/>
      <c r="O29" s="778"/>
      <c r="P29" s="779"/>
      <c r="Q29" s="780">
        <v>1897</v>
      </c>
      <c r="R29" s="781"/>
      <c r="S29" s="781"/>
      <c r="T29" s="781"/>
      <c r="U29" s="781"/>
      <c r="V29" s="781">
        <v>1839</v>
      </c>
      <c r="W29" s="781"/>
      <c r="X29" s="781"/>
      <c r="Y29" s="781"/>
      <c r="Z29" s="781"/>
      <c r="AA29" s="781">
        <v>59</v>
      </c>
      <c r="AB29" s="781"/>
      <c r="AC29" s="781"/>
      <c r="AD29" s="781"/>
      <c r="AE29" s="782"/>
      <c r="AF29" s="783">
        <v>59</v>
      </c>
      <c r="AG29" s="784"/>
      <c r="AH29" s="784"/>
      <c r="AI29" s="784"/>
      <c r="AJ29" s="785"/>
      <c r="AK29" s="852">
        <v>267</v>
      </c>
      <c r="AL29" s="853"/>
      <c r="AM29" s="853"/>
      <c r="AN29" s="853"/>
      <c r="AO29" s="853"/>
      <c r="AP29" s="853" t="s">
        <v>585</v>
      </c>
      <c r="AQ29" s="853"/>
      <c r="AR29" s="853"/>
      <c r="AS29" s="853"/>
      <c r="AT29" s="853"/>
      <c r="AU29" s="853" t="s">
        <v>586</v>
      </c>
      <c r="AV29" s="853"/>
      <c r="AW29" s="853"/>
      <c r="AX29" s="853"/>
      <c r="AY29" s="853"/>
      <c r="AZ29" s="854" t="s">
        <v>585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394</v>
      </c>
      <c r="C30" s="778"/>
      <c r="D30" s="778"/>
      <c r="E30" s="778"/>
      <c r="F30" s="778"/>
      <c r="G30" s="778"/>
      <c r="H30" s="778"/>
      <c r="I30" s="778"/>
      <c r="J30" s="778"/>
      <c r="K30" s="778"/>
      <c r="L30" s="778"/>
      <c r="M30" s="778"/>
      <c r="N30" s="778"/>
      <c r="O30" s="778"/>
      <c r="P30" s="779"/>
      <c r="Q30" s="780">
        <v>177</v>
      </c>
      <c r="R30" s="781"/>
      <c r="S30" s="781"/>
      <c r="T30" s="781"/>
      <c r="U30" s="781"/>
      <c r="V30" s="781">
        <v>172</v>
      </c>
      <c r="W30" s="781"/>
      <c r="X30" s="781"/>
      <c r="Y30" s="781"/>
      <c r="Z30" s="781"/>
      <c r="AA30" s="781">
        <v>5</v>
      </c>
      <c r="AB30" s="781"/>
      <c r="AC30" s="781"/>
      <c r="AD30" s="781"/>
      <c r="AE30" s="782"/>
      <c r="AF30" s="783">
        <v>5</v>
      </c>
      <c r="AG30" s="784"/>
      <c r="AH30" s="784"/>
      <c r="AI30" s="784"/>
      <c r="AJ30" s="785"/>
      <c r="AK30" s="852">
        <v>74</v>
      </c>
      <c r="AL30" s="853"/>
      <c r="AM30" s="853"/>
      <c r="AN30" s="853"/>
      <c r="AO30" s="853"/>
      <c r="AP30" s="853" t="s">
        <v>585</v>
      </c>
      <c r="AQ30" s="853"/>
      <c r="AR30" s="853"/>
      <c r="AS30" s="853"/>
      <c r="AT30" s="853"/>
      <c r="AU30" s="853" t="s">
        <v>585</v>
      </c>
      <c r="AV30" s="853"/>
      <c r="AW30" s="853"/>
      <c r="AX30" s="853"/>
      <c r="AY30" s="853"/>
      <c r="AZ30" s="854" t="s">
        <v>585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395</v>
      </c>
      <c r="C31" s="778"/>
      <c r="D31" s="778"/>
      <c r="E31" s="778"/>
      <c r="F31" s="778"/>
      <c r="G31" s="778"/>
      <c r="H31" s="778"/>
      <c r="I31" s="778"/>
      <c r="J31" s="778"/>
      <c r="K31" s="778"/>
      <c r="L31" s="778"/>
      <c r="M31" s="778"/>
      <c r="N31" s="778"/>
      <c r="O31" s="778"/>
      <c r="P31" s="779"/>
      <c r="Q31" s="780">
        <v>441</v>
      </c>
      <c r="R31" s="781"/>
      <c r="S31" s="781"/>
      <c r="T31" s="781"/>
      <c r="U31" s="781"/>
      <c r="V31" s="781">
        <v>416</v>
      </c>
      <c r="W31" s="781"/>
      <c r="X31" s="781"/>
      <c r="Y31" s="781"/>
      <c r="Z31" s="781"/>
      <c r="AA31" s="781">
        <v>25</v>
      </c>
      <c r="AB31" s="781"/>
      <c r="AC31" s="781"/>
      <c r="AD31" s="781"/>
      <c r="AE31" s="782"/>
      <c r="AF31" s="783">
        <v>501</v>
      </c>
      <c r="AG31" s="784"/>
      <c r="AH31" s="784"/>
      <c r="AI31" s="784"/>
      <c r="AJ31" s="785"/>
      <c r="AK31" s="852">
        <v>22</v>
      </c>
      <c r="AL31" s="853"/>
      <c r="AM31" s="853"/>
      <c r="AN31" s="853"/>
      <c r="AO31" s="853"/>
      <c r="AP31" s="853">
        <v>1584</v>
      </c>
      <c r="AQ31" s="853"/>
      <c r="AR31" s="853"/>
      <c r="AS31" s="853"/>
      <c r="AT31" s="853"/>
      <c r="AU31" s="853">
        <v>87</v>
      </c>
      <c r="AV31" s="853"/>
      <c r="AW31" s="853"/>
      <c r="AX31" s="853"/>
      <c r="AY31" s="853"/>
      <c r="AZ31" s="854" t="s">
        <v>585</v>
      </c>
      <c r="BA31" s="854"/>
      <c r="BB31" s="854"/>
      <c r="BC31" s="854"/>
      <c r="BD31" s="854"/>
      <c r="BE31" s="850" t="s">
        <v>396</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765</v>
      </c>
      <c r="R32" s="781"/>
      <c r="S32" s="781"/>
      <c r="T32" s="781"/>
      <c r="U32" s="781"/>
      <c r="V32" s="781">
        <v>760</v>
      </c>
      <c r="W32" s="781"/>
      <c r="X32" s="781"/>
      <c r="Y32" s="781"/>
      <c r="Z32" s="781"/>
      <c r="AA32" s="781">
        <v>6</v>
      </c>
      <c r="AB32" s="781"/>
      <c r="AC32" s="781"/>
      <c r="AD32" s="781"/>
      <c r="AE32" s="782"/>
      <c r="AF32" s="783">
        <v>6</v>
      </c>
      <c r="AG32" s="784"/>
      <c r="AH32" s="784"/>
      <c r="AI32" s="784"/>
      <c r="AJ32" s="785"/>
      <c r="AK32" s="852">
        <v>379</v>
      </c>
      <c r="AL32" s="853"/>
      <c r="AM32" s="853"/>
      <c r="AN32" s="853"/>
      <c r="AO32" s="853"/>
      <c r="AP32" s="853">
        <v>4848</v>
      </c>
      <c r="AQ32" s="853"/>
      <c r="AR32" s="853"/>
      <c r="AS32" s="853"/>
      <c r="AT32" s="853"/>
      <c r="AU32" s="853">
        <v>3951</v>
      </c>
      <c r="AV32" s="853"/>
      <c r="AW32" s="853"/>
      <c r="AX32" s="853"/>
      <c r="AY32" s="853"/>
      <c r="AZ32" s="854" t="s">
        <v>585</v>
      </c>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97</v>
      </c>
      <c r="R33" s="781"/>
      <c r="S33" s="781"/>
      <c r="T33" s="781"/>
      <c r="U33" s="781"/>
      <c r="V33" s="781">
        <v>87</v>
      </c>
      <c r="W33" s="781"/>
      <c r="X33" s="781"/>
      <c r="Y33" s="781"/>
      <c r="Z33" s="781"/>
      <c r="AA33" s="781">
        <v>11</v>
      </c>
      <c r="AB33" s="781"/>
      <c r="AC33" s="781"/>
      <c r="AD33" s="781"/>
      <c r="AE33" s="782"/>
      <c r="AF33" s="783">
        <v>11</v>
      </c>
      <c r="AG33" s="784"/>
      <c r="AH33" s="784"/>
      <c r="AI33" s="784"/>
      <c r="AJ33" s="785"/>
      <c r="AK33" s="852">
        <v>69</v>
      </c>
      <c r="AL33" s="853"/>
      <c r="AM33" s="853"/>
      <c r="AN33" s="853"/>
      <c r="AO33" s="853"/>
      <c r="AP33" s="853">
        <v>498</v>
      </c>
      <c r="AQ33" s="853"/>
      <c r="AR33" s="853"/>
      <c r="AS33" s="853"/>
      <c r="AT33" s="853"/>
      <c r="AU33" s="853">
        <v>466</v>
      </c>
      <c r="AV33" s="853"/>
      <c r="AW33" s="853"/>
      <c r="AX33" s="853"/>
      <c r="AY33" s="853"/>
      <c r="AZ33" s="854" t="s">
        <v>585</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380</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709</v>
      </c>
      <c r="AG63" s="864"/>
      <c r="AH63" s="864"/>
      <c r="AI63" s="864"/>
      <c r="AJ63" s="865"/>
      <c r="AK63" s="866"/>
      <c r="AL63" s="861"/>
      <c r="AM63" s="861"/>
      <c r="AN63" s="861"/>
      <c r="AO63" s="861"/>
      <c r="AP63" s="864">
        <v>6930</v>
      </c>
      <c r="AQ63" s="864"/>
      <c r="AR63" s="864"/>
      <c r="AS63" s="864"/>
      <c r="AT63" s="864"/>
      <c r="AU63" s="864">
        <v>4504</v>
      </c>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384</v>
      </c>
      <c r="R66" s="740"/>
      <c r="S66" s="740"/>
      <c r="T66" s="740"/>
      <c r="U66" s="741"/>
      <c r="V66" s="739" t="s">
        <v>406</v>
      </c>
      <c r="W66" s="740"/>
      <c r="X66" s="740"/>
      <c r="Y66" s="740"/>
      <c r="Z66" s="741"/>
      <c r="AA66" s="739" t="s">
        <v>407</v>
      </c>
      <c r="AB66" s="740"/>
      <c r="AC66" s="740"/>
      <c r="AD66" s="740"/>
      <c r="AE66" s="741"/>
      <c r="AF66" s="874" t="s">
        <v>408</v>
      </c>
      <c r="AG66" s="835"/>
      <c r="AH66" s="835"/>
      <c r="AI66" s="835"/>
      <c r="AJ66" s="875"/>
      <c r="AK66" s="739" t="s">
        <v>409</v>
      </c>
      <c r="AL66" s="763"/>
      <c r="AM66" s="763"/>
      <c r="AN66" s="763"/>
      <c r="AO66" s="764"/>
      <c r="AP66" s="739" t="s">
        <v>410</v>
      </c>
      <c r="AQ66" s="740"/>
      <c r="AR66" s="740"/>
      <c r="AS66" s="740"/>
      <c r="AT66" s="741"/>
      <c r="AU66" s="739" t="s">
        <v>411</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575</v>
      </c>
      <c r="C68" s="892"/>
      <c r="D68" s="892"/>
      <c r="E68" s="892"/>
      <c r="F68" s="892"/>
      <c r="G68" s="892"/>
      <c r="H68" s="892"/>
      <c r="I68" s="892"/>
      <c r="J68" s="892"/>
      <c r="K68" s="892"/>
      <c r="L68" s="892"/>
      <c r="M68" s="892"/>
      <c r="N68" s="892"/>
      <c r="O68" s="892"/>
      <c r="P68" s="893"/>
      <c r="Q68" s="894">
        <v>3555</v>
      </c>
      <c r="R68" s="888"/>
      <c r="S68" s="888"/>
      <c r="T68" s="888"/>
      <c r="U68" s="888"/>
      <c r="V68" s="888">
        <v>3472</v>
      </c>
      <c r="W68" s="888"/>
      <c r="X68" s="888"/>
      <c r="Y68" s="888"/>
      <c r="Z68" s="888"/>
      <c r="AA68" s="888">
        <v>83</v>
      </c>
      <c r="AB68" s="888"/>
      <c r="AC68" s="888"/>
      <c r="AD68" s="888"/>
      <c r="AE68" s="888"/>
      <c r="AF68" s="888">
        <v>83</v>
      </c>
      <c r="AG68" s="888"/>
      <c r="AH68" s="888"/>
      <c r="AI68" s="888"/>
      <c r="AJ68" s="888"/>
      <c r="AK68" s="888">
        <v>113</v>
      </c>
      <c r="AL68" s="888"/>
      <c r="AM68" s="888"/>
      <c r="AN68" s="888"/>
      <c r="AO68" s="888"/>
      <c r="AP68" s="888">
        <v>81</v>
      </c>
      <c r="AQ68" s="888"/>
      <c r="AR68" s="888"/>
      <c r="AS68" s="888"/>
      <c r="AT68" s="888"/>
      <c r="AU68" s="888">
        <v>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576</v>
      </c>
      <c r="C69" s="896"/>
      <c r="D69" s="896"/>
      <c r="E69" s="896"/>
      <c r="F69" s="896"/>
      <c r="G69" s="896"/>
      <c r="H69" s="896"/>
      <c r="I69" s="896"/>
      <c r="J69" s="896"/>
      <c r="K69" s="896"/>
      <c r="L69" s="896"/>
      <c r="M69" s="896"/>
      <c r="N69" s="896"/>
      <c r="O69" s="896"/>
      <c r="P69" s="897"/>
      <c r="Q69" s="898">
        <v>126</v>
      </c>
      <c r="R69" s="853"/>
      <c r="S69" s="853"/>
      <c r="T69" s="853"/>
      <c r="U69" s="853"/>
      <c r="V69" s="853">
        <v>121</v>
      </c>
      <c r="W69" s="853"/>
      <c r="X69" s="853"/>
      <c r="Y69" s="853"/>
      <c r="Z69" s="853"/>
      <c r="AA69" s="853">
        <v>5</v>
      </c>
      <c r="AB69" s="853"/>
      <c r="AC69" s="853"/>
      <c r="AD69" s="853"/>
      <c r="AE69" s="853"/>
      <c r="AF69" s="853">
        <v>5</v>
      </c>
      <c r="AG69" s="853"/>
      <c r="AH69" s="853"/>
      <c r="AI69" s="853"/>
      <c r="AJ69" s="853"/>
      <c r="AK69" s="853">
        <v>104</v>
      </c>
      <c r="AL69" s="853"/>
      <c r="AM69" s="853"/>
      <c r="AN69" s="853"/>
      <c r="AO69" s="853"/>
      <c r="AP69" s="853" t="s">
        <v>585</v>
      </c>
      <c r="AQ69" s="853"/>
      <c r="AR69" s="853"/>
      <c r="AS69" s="853"/>
      <c r="AT69" s="853"/>
      <c r="AU69" s="853" t="s">
        <v>585</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577</v>
      </c>
      <c r="C70" s="896"/>
      <c r="D70" s="896"/>
      <c r="E70" s="896"/>
      <c r="F70" s="896"/>
      <c r="G70" s="896"/>
      <c r="H70" s="896"/>
      <c r="I70" s="896"/>
      <c r="J70" s="896"/>
      <c r="K70" s="896"/>
      <c r="L70" s="896"/>
      <c r="M70" s="896"/>
      <c r="N70" s="896"/>
      <c r="O70" s="896"/>
      <c r="P70" s="897"/>
      <c r="Q70" s="898">
        <v>157</v>
      </c>
      <c r="R70" s="853"/>
      <c r="S70" s="853"/>
      <c r="T70" s="853"/>
      <c r="U70" s="853"/>
      <c r="V70" s="853">
        <v>143</v>
      </c>
      <c r="W70" s="853"/>
      <c r="X70" s="853"/>
      <c r="Y70" s="853"/>
      <c r="Z70" s="853"/>
      <c r="AA70" s="853">
        <v>13</v>
      </c>
      <c r="AB70" s="853"/>
      <c r="AC70" s="853"/>
      <c r="AD70" s="853"/>
      <c r="AE70" s="853"/>
      <c r="AF70" s="853">
        <v>13</v>
      </c>
      <c r="AG70" s="853"/>
      <c r="AH70" s="853"/>
      <c r="AI70" s="853"/>
      <c r="AJ70" s="853"/>
      <c r="AK70" s="853" t="s">
        <v>590</v>
      </c>
      <c r="AL70" s="853"/>
      <c r="AM70" s="853"/>
      <c r="AN70" s="853"/>
      <c r="AO70" s="853"/>
      <c r="AP70" s="853">
        <v>159</v>
      </c>
      <c r="AQ70" s="853"/>
      <c r="AR70" s="853"/>
      <c r="AS70" s="853"/>
      <c r="AT70" s="853"/>
      <c r="AU70" s="853">
        <v>2</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578</v>
      </c>
      <c r="C71" s="896"/>
      <c r="D71" s="896"/>
      <c r="E71" s="896"/>
      <c r="F71" s="896"/>
      <c r="G71" s="896"/>
      <c r="H71" s="896"/>
      <c r="I71" s="896"/>
      <c r="J71" s="896"/>
      <c r="K71" s="896"/>
      <c r="L71" s="896"/>
      <c r="M71" s="896"/>
      <c r="N71" s="896"/>
      <c r="O71" s="896"/>
      <c r="P71" s="897"/>
      <c r="Q71" s="898">
        <v>964</v>
      </c>
      <c r="R71" s="853"/>
      <c r="S71" s="853"/>
      <c r="T71" s="853"/>
      <c r="U71" s="853"/>
      <c r="V71" s="853">
        <v>955</v>
      </c>
      <c r="W71" s="853"/>
      <c r="X71" s="853"/>
      <c r="Y71" s="853"/>
      <c r="Z71" s="853"/>
      <c r="AA71" s="853">
        <v>8</v>
      </c>
      <c r="AB71" s="853"/>
      <c r="AC71" s="853"/>
      <c r="AD71" s="853"/>
      <c r="AE71" s="853"/>
      <c r="AF71" s="853">
        <v>8</v>
      </c>
      <c r="AG71" s="853"/>
      <c r="AH71" s="853"/>
      <c r="AI71" s="853"/>
      <c r="AJ71" s="853"/>
      <c r="AK71" s="853">
        <v>100</v>
      </c>
      <c r="AL71" s="853"/>
      <c r="AM71" s="853"/>
      <c r="AN71" s="853"/>
      <c r="AO71" s="853"/>
      <c r="AP71" s="853">
        <v>1403</v>
      </c>
      <c r="AQ71" s="853"/>
      <c r="AR71" s="853"/>
      <c r="AS71" s="853"/>
      <c r="AT71" s="853"/>
      <c r="AU71" s="853">
        <v>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579</v>
      </c>
      <c r="C72" s="896"/>
      <c r="D72" s="896"/>
      <c r="E72" s="896"/>
      <c r="F72" s="896"/>
      <c r="G72" s="896"/>
      <c r="H72" s="896"/>
      <c r="I72" s="896"/>
      <c r="J72" s="896"/>
      <c r="K72" s="896"/>
      <c r="L72" s="896"/>
      <c r="M72" s="896"/>
      <c r="N72" s="896"/>
      <c r="O72" s="896"/>
      <c r="P72" s="897"/>
      <c r="Q72" s="898">
        <v>1131</v>
      </c>
      <c r="R72" s="853"/>
      <c r="S72" s="853"/>
      <c r="T72" s="853"/>
      <c r="U72" s="853"/>
      <c r="V72" s="853">
        <v>1127</v>
      </c>
      <c r="W72" s="853"/>
      <c r="X72" s="853"/>
      <c r="Y72" s="853"/>
      <c r="Z72" s="853"/>
      <c r="AA72" s="853">
        <v>4</v>
      </c>
      <c r="AB72" s="853"/>
      <c r="AC72" s="853"/>
      <c r="AD72" s="853"/>
      <c r="AE72" s="853"/>
      <c r="AF72" s="853">
        <v>4</v>
      </c>
      <c r="AG72" s="853"/>
      <c r="AH72" s="853"/>
      <c r="AI72" s="853"/>
      <c r="AJ72" s="853"/>
      <c r="AK72" s="853" t="s">
        <v>585</v>
      </c>
      <c r="AL72" s="853"/>
      <c r="AM72" s="853"/>
      <c r="AN72" s="853"/>
      <c r="AO72" s="853"/>
      <c r="AP72" s="853" t="s">
        <v>585</v>
      </c>
      <c r="AQ72" s="853"/>
      <c r="AR72" s="853"/>
      <c r="AS72" s="853"/>
      <c r="AT72" s="853"/>
      <c r="AU72" s="853" t="s">
        <v>585</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580</v>
      </c>
      <c r="C73" s="896"/>
      <c r="D73" s="896"/>
      <c r="E73" s="896"/>
      <c r="F73" s="896"/>
      <c r="G73" s="896"/>
      <c r="H73" s="896"/>
      <c r="I73" s="896"/>
      <c r="J73" s="896"/>
      <c r="K73" s="896"/>
      <c r="L73" s="896"/>
      <c r="M73" s="896"/>
      <c r="N73" s="896"/>
      <c r="O73" s="896"/>
      <c r="P73" s="897"/>
      <c r="Q73" s="898">
        <v>90</v>
      </c>
      <c r="R73" s="853"/>
      <c r="S73" s="853"/>
      <c r="T73" s="853"/>
      <c r="U73" s="853"/>
      <c r="V73" s="853">
        <v>77</v>
      </c>
      <c r="W73" s="853"/>
      <c r="X73" s="853"/>
      <c r="Y73" s="853"/>
      <c r="Z73" s="853"/>
      <c r="AA73" s="853">
        <v>13</v>
      </c>
      <c r="AB73" s="853"/>
      <c r="AC73" s="853"/>
      <c r="AD73" s="853"/>
      <c r="AE73" s="853"/>
      <c r="AF73" s="853">
        <v>13</v>
      </c>
      <c r="AG73" s="853"/>
      <c r="AH73" s="853"/>
      <c r="AI73" s="853"/>
      <c r="AJ73" s="853"/>
      <c r="AK73" s="853">
        <v>8</v>
      </c>
      <c r="AL73" s="853"/>
      <c r="AM73" s="853"/>
      <c r="AN73" s="853"/>
      <c r="AO73" s="853"/>
      <c r="AP73" s="853" t="s">
        <v>586</v>
      </c>
      <c r="AQ73" s="853"/>
      <c r="AR73" s="853"/>
      <c r="AS73" s="853"/>
      <c r="AT73" s="853"/>
      <c r="AU73" s="853" t="s">
        <v>585</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581</v>
      </c>
      <c r="C74" s="896"/>
      <c r="D74" s="896"/>
      <c r="E74" s="896"/>
      <c r="F74" s="896"/>
      <c r="G74" s="896"/>
      <c r="H74" s="896"/>
      <c r="I74" s="896"/>
      <c r="J74" s="896"/>
      <c r="K74" s="896"/>
      <c r="L74" s="896"/>
      <c r="M74" s="896"/>
      <c r="N74" s="896"/>
      <c r="O74" s="896"/>
      <c r="P74" s="897"/>
      <c r="Q74" s="898">
        <v>7568</v>
      </c>
      <c r="R74" s="853"/>
      <c r="S74" s="853"/>
      <c r="T74" s="853"/>
      <c r="U74" s="853"/>
      <c r="V74" s="853">
        <v>7340</v>
      </c>
      <c r="W74" s="853"/>
      <c r="X74" s="853"/>
      <c r="Y74" s="853"/>
      <c r="Z74" s="853"/>
      <c r="AA74" s="853">
        <v>228</v>
      </c>
      <c r="AB74" s="853"/>
      <c r="AC74" s="853"/>
      <c r="AD74" s="853"/>
      <c r="AE74" s="853"/>
      <c r="AF74" s="853">
        <v>228</v>
      </c>
      <c r="AG74" s="853"/>
      <c r="AH74" s="853"/>
      <c r="AI74" s="853"/>
      <c r="AJ74" s="853"/>
      <c r="AK74" s="853" t="s">
        <v>585</v>
      </c>
      <c r="AL74" s="853"/>
      <c r="AM74" s="853"/>
      <c r="AN74" s="853"/>
      <c r="AO74" s="853"/>
      <c r="AP74" s="853" t="s">
        <v>585</v>
      </c>
      <c r="AQ74" s="853"/>
      <c r="AR74" s="853"/>
      <c r="AS74" s="853"/>
      <c r="AT74" s="853"/>
      <c r="AU74" s="853" t="s">
        <v>585</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582</v>
      </c>
      <c r="C75" s="896"/>
      <c r="D75" s="896"/>
      <c r="E75" s="896"/>
      <c r="F75" s="896"/>
      <c r="G75" s="896"/>
      <c r="H75" s="896"/>
      <c r="I75" s="896"/>
      <c r="J75" s="896"/>
      <c r="K75" s="896"/>
      <c r="L75" s="896"/>
      <c r="M75" s="896"/>
      <c r="N75" s="896"/>
      <c r="O75" s="896"/>
      <c r="P75" s="897"/>
      <c r="Q75" s="901">
        <v>37</v>
      </c>
      <c r="R75" s="902"/>
      <c r="S75" s="902"/>
      <c r="T75" s="902"/>
      <c r="U75" s="852"/>
      <c r="V75" s="903">
        <v>33</v>
      </c>
      <c r="W75" s="902"/>
      <c r="X75" s="902"/>
      <c r="Y75" s="902"/>
      <c r="Z75" s="852"/>
      <c r="AA75" s="903">
        <v>4</v>
      </c>
      <c r="AB75" s="902"/>
      <c r="AC75" s="902"/>
      <c r="AD75" s="902"/>
      <c r="AE75" s="852"/>
      <c r="AF75" s="903">
        <v>4</v>
      </c>
      <c r="AG75" s="902"/>
      <c r="AH75" s="902"/>
      <c r="AI75" s="902"/>
      <c r="AJ75" s="852"/>
      <c r="AK75" s="903">
        <v>10</v>
      </c>
      <c r="AL75" s="902"/>
      <c r="AM75" s="902"/>
      <c r="AN75" s="902"/>
      <c r="AO75" s="852"/>
      <c r="AP75" s="903" t="s">
        <v>587</v>
      </c>
      <c r="AQ75" s="902"/>
      <c r="AR75" s="902"/>
      <c r="AS75" s="902"/>
      <c r="AT75" s="852"/>
      <c r="AU75" s="903" t="s">
        <v>585</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583</v>
      </c>
      <c r="C76" s="896"/>
      <c r="D76" s="896"/>
      <c r="E76" s="896"/>
      <c r="F76" s="896"/>
      <c r="G76" s="896"/>
      <c r="H76" s="896"/>
      <c r="I76" s="896"/>
      <c r="J76" s="896"/>
      <c r="K76" s="896"/>
      <c r="L76" s="896"/>
      <c r="M76" s="896"/>
      <c r="N76" s="896"/>
      <c r="O76" s="896"/>
      <c r="P76" s="897"/>
      <c r="Q76" s="901">
        <v>1037</v>
      </c>
      <c r="R76" s="902"/>
      <c r="S76" s="902"/>
      <c r="T76" s="902"/>
      <c r="U76" s="852"/>
      <c r="V76" s="903">
        <v>988</v>
      </c>
      <c r="W76" s="902"/>
      <c r="X76" s="902"/>
      <c r="Y76" s="902"/>
      <c r="Z76" s="852"/>
      <c r="AA76" s="903">
        <v>49</v>
      </c>
      <c r="AB76" s="902"/>
      <c r="AC76" s="902"/>
      <c r="AD76" s="902"/>
      <c r="AE76" s="852"/>
      <c r="AF76" s="903">
        <v>49</v>
      </c>
      <c r="AG76" s="902"/>
      <c r="AH76" s="902"/>
      <c r="AI76" s="902"/>
      <c r="AJ76" s="852"/>
      <c r="AK76" s="903" t="s">
        <v>585</v>
      </c>
      <c r="AL76" s="902"/>
      <c r="AM76" s="902"/>
      <c r="AN76" s="902"/>
      <c r="AO76" s="852"/>
      <c r="AP76" s="903" t="s">
        <v>585</v>
      </c>
      <c r="AQ76" s="902"/>
      <c r="AR76" s="902"/>
      <c r="AS76" s="902"/>
      <c r="AT76" s="852"/>
      <c r="AU76" s="903" t="s">
        <v>586</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584</v>
      </c>
      <c r="C77" s="896"/>
      <c r="D77" s="896"/>
      <c r="E77" s="896"/>
      <c r="F77" s="896"/>
      <c r="G77" s="896"/>
      <c r="H77" s="896"/>
      <c r="I77" s="896"/>
      <c r="J77" s="896"/>
      <c r="K77" s="896"/>
      <c r="L77" s="896"/>
      <c r="M77" s="896"/>
      <c r="N77" s="896"/>
      <c r="O77" s="896"/>
      <c r="P77" s="897"/>
      <c r="Q77" s="901">
        <v>159888</v>
      </c>
      <c r="R77" s="902"/>
      <c r="S77" s="902"/>
      <c r="T77" s="902"/>
      <c r="U77" s="852"/>
      <c r="V77" s="903">
        <v>153993</v>
      </c>
      <c r="W77" s="902"/>
      <c r="X77" s="902"/>
      <c r="Y77" s="902"/>
      <c r="Z77" s="852"/>
      <c r="AA77" s="903">
        <v>5895</v>
      </c>
      <c r="AB77" s="902"/>
      <c r="AC77" s="902"/>
      <c r="AD77" s="902"/>
      <c r="AE77" s="852"/>
      <c r="AF77" s="903">
        <v>5895</v>
      </c>
      <c r="AG77" s="902"/>
      <c r="AH77" s="902"/>
      <c r="AI77" s="902"/>
      <c r="AJ77" s="852"/>
      <c r="AK77" s="903">
        <v>1635</v>
      </c>
      <c r="AL77" s="902"/>
      <c r="AM77" s="902"/>
      <c r="AN77" s="902"/>
      <c r="AO77" s="852"/>
      <c r="AP77" s="903" t="s">
        <v>588</v>
      </c>
      <c r="AQ77" s="902"/>
      <c r="AR77" s="902"/>
      <c r="AS77" s="902"/>
      <c r="AT77" s="852"/>
      <c r="AU77" s="903" t="s">
        <v>586</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380</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6302</v>
      </c>
      <c r="AG88" s="864"/>
      <c r="AH88" s="864"/>
      <c r="AI88" s="864"/>
      <c r="AJ88" s="864"/>
      <c r="AK88" s="861"/>
      <c r="AL88" s="861"/>
      <c r="AM88" s="861"/>
      <c r="AN88" s="861"/>
      <c r="AO88" s="861"/>
      <c r="AP88" s="864">
        <v>1643</v>
      </c>
      <c r="AQ88" s="864"/>
      <c r="AR88" s="864"/>
      <c r="AS88" s="864"/>
      <c r="AT88" s="864"/>
      <c r="AU88" s="864">
        <v>13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v>
      </c>
      <c r="CS102" s="872"/>
      <c r="CT102" s="872"/>
      <c r="CU102" s="872"/>
      <c r="CV102" s="915"/>
      <c r="CW102" s="914" t="s">
        <v>589</v>
      </c>
      <c r="CX102" s="872"/>
      <c r="CY102" s="872"/>
      <c r="CZ102" s="872"/>
      <c r="DA102" s="915"/>
      <c r="DB102" s="914" t="s">
        <v>589</v>
      </c>
      <c r="DC102" s="872"/>
      <c r="DD102" s="872"/>
      <c r="DE102" s="872"/>
      <c r="DF102" s="915"/>
      <c r="DG102" s="914" t="s">
        <v>589</v>
      </c>
      <c r="DH102" s="872"/>
      <c r="DI102" s="872"/>
      <c r="DJ102" s="872"/>
      <c r="DK102" s="915"/>
      <c r="DL102" s="914" t="s">
        <v>589</v>
      </c>
      <c r="DM102" s="872"/>
      <c r="DN102" s="872"/>
      <c r="DO102" s="872"/>
      <c r="DP102" s="915"/>
      <c r="DQ102" s="914" t="s">
        <v>589</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299</v>
      </c>
      <c r="AG109" s="917"/>
      <c r="AH109" s="917"/>
      <c r="AI109" s="917"/>
      <c r="AJ109" s="918"/>
      <c r="AK109" s="916" t="s">
        <v>298</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299</v>
      </c>
      <c r="BW109" s="917"/>
      <c r="BX109" s="917"/>
      <c r="BY109" s="917"/>
      <c r="BZ109" s="918"/>
      <c r="CA109" s="916" t="s">
        <v>298</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299</v>
      </c>
      <c r="DM109" s="917"/>
      <c r="DN109" s="917"/>
      <c r="DO109" s="917"/>
      <c r="DP109" s="918"/>
      <c r="DQ109" s="916" t="s">
        <v>298</v>
      </c>
      <c r="DR109" s="917"/>
      <c r="DS109" s="917"/>
      <c r="DT109" s="917"/>
      <c r="DU109" s="918"/>
      <c r="DV109" s="916" t="s">
        <v>422</v>
      </c>
      <c r="DW109" s="917"/>
      <c r="DX109" s="917"/>
      <c r="DY109" s="917"/>
      <c r="DZ109" s="919"/>
    </row>
    <row r="110" spans="1:131" s="226" customFormat="1" ht="26.25" customHeight="1">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704515</v>
      </c>
      <c r="AB110" s="924"/>
      <c r="AC110" s="924"/>
      <c r="AD110" s="924"/>
      <c r="AE110" s="925"/>
      <c r="AF110" s="926">
        <v>645669</v>
      </c>
      <c r="AG110" s="924"/>
      <c r="AH110" s="924"/>
      <c r="AI110" s="924"/>
      <c r="AJ110" s="925"/>
      <c r="AK110" s="926">
        <v>722014</v>
      </c>
      <c r="AL110" s="924"/>
      <c r="AM110" s="924"/>
      <c r="AN110" s="924"/>
      <c r="AO110" s="925"/>
      <c r="AP110" s="927">
        <v>18.100000000000001</v>
      </c>
      <c r="AQ110" s="928"/>
      <c r="AR110" s="928"/>
      <c r="AS110" s="928"/>
      <c r="AT110" s="929"/>
      <c r="AU110" s="930" t="s">
        <v>67</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7858916</v>
      </c>
      <c r="BR110" s="959"/>
      <c r="BS110" s="959"/>
      <c r="BT110" s="959"/>
      <c r="BU110" s="959"/>
      <c r="BV110" s="959">
        <v>8111766</v>
      </c>
      <c r="BW110" s="959"/>
      <c r="BX110" s="959"/>
      <c r="BY110" s="959"/>
      <c r="BZ110" s="959"/>
      <c r="CA110" s="959">
        <v>8136129</v>
      </c>
      <c r="CB110" s="959"/>
      <c r="CC110" s="959"/>
      <c r="CD110" s="959"/>
      <c r="CE110" s="959"/>
      <c r="CF110" s="973">
        <v>203.5</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428</v>
      </c>
      <c r="DH110" s="959"/>
      <c r="DI110" s="959"/>
      <c r="DJ110" s="959"/>
      <c r="DK110" s="959"/>
      <c r="DL110" s="959" t="s">
        <v>428</v>
      </c>
      <c r="DM110" s="959"/>
      <c r="DN110" s="959"/>
      <c r="DO110" s="959"/>
      <c r="DP110" s="959"/>
      <c r="DQ110" s="959" t="s">
        <v>122</v>
      </c>
      <c r="DR110" s="959"/>
      <c r="DS110" s="959"/>
      <c r="DT110" s="959"/>
      <c r="DU110" s="959"/>
      <c r="DV110" s="960" t="s">
        <v>428</v>
      </c>
      <c r="DW110" s="960"/>
      <c r="DX110" s="960"/>
      <c r="DY110" s="960"/>
      <c r="DZ110" s="961"/>
    </row>
    <row r="111" spans="1:131" s="226" customFormat="1" ht="26.25" customHeight="1">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428</v>
      </c>
      <c r="AB111" s="966"/>
      <c r="AC111" s="966"/>
      <c r="AD111" s="966"/>
      <c r="AE111" s="967"/>
      <c r="AF111" s="968" t="s">
        <v>430</v>
      </c>
      <c r="AG111" s="966"/>
      <c r="AH111" s="966"/>
      <c r="AI111" s="966"/>
      <c r="AJ111" s="967"/>
      <c r="AK111" s="968" t="s">
        <v>430</v>
      </c>
      <c r="AL111" s="966"/>
      <c r="AM111" s="966"/>
      <c r="AN111" s="966"/>
      <c r="AO111" s="967"/>
      <c r="AP111" s="969" t="s">
        <v>122</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t="s">
        <v>432</v>
      </c>
      <c r="BR111" s="952"/>
      <c r="BS111" s="952"/>
      <c r="BT111" s="952"/>
      <c r="BU111" s="952"/>
      <c r="BV111" s="952" t="s">
        <v>122</v>
      </c>
      <c r="BW111" s="952"/>
      <c r="BX111" s="952"/>
      <c r="BY111" s="952"/>
      <c r="BZ111" s="952"/>
      <c r="CA111" s="952" t="s">
        <v>433</v>
      </c>
      <c r="CB111" s="952"/>
      <c r="CC111" s="952"/>
      <c r="CD111" s="952"/>
      <c r="CE111" s="952"/>
      <c r="CF111" s="946" t="s">
        <v>122</v>
      </c>
      <c r="CG111" s="947"/>
      <c r="CH111" s="947"/>
      <c r="CI111" s="947"/>
      <c r="CJ111" s="947"/>
      <c r="CK111" s="977"/>
      <c r="CL111" s="978"/>
      <c r="CM111" s="948" t="s">
        <v>434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428</v>
      </c>
      <c r="DH111" s="952"/>
      <c r="DI111" s="952"/>
      <c r="DJ111" s="952"/>
      <c r="DK111" s="952"/>
      <c r="DL111" s="952" t="s">
        <v>433</v>
      </c>
      <c r="DM111" s="952"/>
      <c r="DN111" s="952"/>
      <c r="DO111" s="952"/>
      <c r="DP111" s="952"/>
      <c r="DQ111" s="952" t="s">
        <v>435</v>
      </c>
      <c r="DR111" s="952"/>
      <c r="DS111" s="952"/>
      <c r="DT111" s="952"/>
      <c r="DU111" s="952"/>
      <c r="DV111" s="953" t="s">
        <v>433</v>
      </c>
      <c r="DW111" s="953"/>
      <c r="DX111" s="953"/>
      <c r="DY111" s="953"/>
      <c r="DZ111" s="954"/>
    </row>
    <row r="112" spans="1:131" s="226" customFormat="1" ht="26.25" customHeight="1">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430</v>
      </c>
      <c r="AL112" s="991"/>
      <c r="AM112" s="991"/>
      <c r="AN112" s="991"/>
      <c r="AO112" s="992"/>
      <c r="AP112" s="994" t="s">
        <v>430</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4476762</v>
      </c>
      <c r="BR112" s="952"/>
      <c r="BS112" s="952"/>
      <c r="BT112" s="952"/>
      <c r="BU112" s="952"/>
      <c r="BV112" s="952">
        <v>4595476</v>
      </c>
      <c r="BW112" s="952"/>
      <c r="BX112" s="952"/>
      <c r="BY112" s="952"/>
      <c r="BZ112" s="952"/>
      <c r="CA112" s="952">
        <v>4503871</v>
      </c>
      <c r="CB112" s="952"/>
      <c r="CC112" s="952"/>
      <c r="CD112" s="952"/>
      <c r="CE112" s="952"/>
      <c r="CF112" s="946">
        <v>112.7</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430</v>
      </c>
      <c r="DH112" s="952"/>
      <c r="DI112" s="952"/>
      <c r="DJ112" s="952"/>
      <c r="DK112" s="952"/>
      <c r="DL112" s="952" t="s">
        <v>430</v>
      </c>
      <c r="DM112" s="952"/>
      <c r="DN112" s="952"/>
      <c r="DO112" s="952"/>
      <c r="DP112" s="952"/>
      <c r="DQ112" s="952" t="s">
        <v>428</v>
      </c>
      <c r="DR112" s="952"/>
      <c r="DS112" s="952"/>
      <c r="DT112" s="952"/>
      <c r="DU112" s="952"/>
      <c r="DV112" s="953" t="s">
        <v>432</v>
      </c>
      <c r="DW112" s="953"/>
      <c r="DX112" s="953"/>
      <c r="DY112" s="953"/>
      <c r="DZ112" s="954"/>
    </row>
    <row r="113" spans="1:130" s="226" customFormat="1" ht="26.25" customHeight="1">
      <c r="A113" s="986"/>
      <c r="B113" s="987"/>
      <c r="C113" s="982" t="s">
        <v>440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366160</v>
      </c>
      <c r="AB113" s="966"/>
      <c r="AC113" s="966"/>
      <c r="AD113" s="966"/>
      <c r="AE113" s="967"/>
      <c r="AF113" s="968">
        <v>437919</v>
      </c>
      <c r="AG113" s="966"/>
      <c r="AH113" s="966"/>
      <c r="AI113" s="966"/>
      <c r="AJ113" s="967"/>
      <c r="AK113" s="968">
        <v>448409</v>
      </c>
      <c r="AL113" s="966"/>
      <c r="AM113" s="966"/>
      <c r="AN113" s="966"/>
      <c r="AO113" s="967"/>
      <c r="AP113" s="969">
        <v>11.2</v>
      </c>
      <c r="AQ113" s="970"/>
      <c r="AR113" s="970"/>
      <c r="AS113" s="970"/>
      <c r="AT113" s="971"/>
      <c r="AU113" s="932"/>
      <c r="AV113" s="933"/>
      <c r="AW113" s="933"/>
      <c r="AX113" s="933"/>
      <c r="AY113" s="933"/>
      <c r="AZ113" s="981" t="s">
        <v>441</v>
      </c>
      <c r="BA113" s="982"/>
      <c r="BB113" s="982"/>
      <c r="BC113" s="982"/>
      <c r="BD113" s="982"/>
      <c r="BE113" s="982"/>
      <c r="BF113" s="982"/>
      <c r="BG113" s="982"/>
      <c r="BH113" s="982"/>
      <c r="BI113" s="982"/>
      <c r="BJ113" s="982"/>
      <c r="BK113" s="982"/>
      <c r="BL113" s="982"/>
      <c r="BM113" s="982"/>
      <c r="BN113" s="982"/>
      <c r="BO113" s="982"/>
      <c r="BP113" s="983"/>
      <c r="BQ113" s="951">
        <v>35021</v>
      </c>
      <c r="BR113" s="952"/>
      <c r="BS113" s="952"/>
      <c r="BT113" s="952"/>
      <c r="BU113" s="952"/>
      <c r="BV113" s="952">
        <v>15206</v>
      </c>
      <c r="BW113" s="952"/>
      <c r="BX113" s="952"/>
      <c r="BY113" s="952"/>
      <c r="BZ113" s="952"/>
      <c r="CA113" s="952">
        <v>13568</v>
      </c>
      <c r="CB113" s="952"/>
      <c r="CC113" s="952"/>
      <c r="CD113" s="952"/>
      <c r="CE113" s="952"/>
      <c r="CF113" s="946">
        <v>0.3</v>
      </c>
      <c r="CG113" s="947"/>
      <c r="CH113" s="947"/>
      <c r="CI113" s="947"/>
      <c r="CJ113" s="947"/>
      <c r="CK113" s="977"/>
      <c r="CL113" s="978"/>
      <c r="CM113" s="948" t="s">
        <v>442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432</v>
      </c>
      <c r="DH113" s="991"/>
      <c r="DI113" s="991"/>
      <c r="DJ113" s="991"/>
      <c r="DK113" s="992"/>
      <c r="DL113" s="993" t="s">
        <v>430</v>
      </c>
      <c r="DM113" s="991"/>
      <c r="DN113" s="991"/>
      <c r="DO113" s="991"/>
      <c r="DP113" s="992"/>
      <c r="DQ113" s="993" t="s">
        <v>428</v>
      </c>
      <c r="DR113" s="991"/>
      <c r="DS113" s="991"/>
      <c r="DT113" s="991"/>
      <c r="DU113" s="992"/>
      <c r="DV113" s="994" t="s">
        <v>430</v>
      </c>
      <c r="DW113" s="995"/>
      <c r="DX113" s="995"/>
      <c r="DY113" s="995"/>
      <c r="DZ113" s="996"/>
    </row>
    <row r="114" spans="1:130" s="226" customFormat="1" ht="26.25" customHeight="1">
      <c r="A114" s="986"/>
      <c r="B114" s="987"/>
      <c r="C114" s="982" t="s">
        <v>443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37980</v>
      </c>
      <c r="AB114" s="991"/>
      <c r="AC114" s="991"/>
      <c r="AD114" s="991"/>
      <c r="AE114" s="992"/>
      <c r="AF114" s="993">
        <v>20826</v>
      </c>
      <c r="AG114" s="991"/>
      <c r="AH114" s="991"/>
      <c r="AI114" s="991"/>
      <c r="AJ114" s="992"/>
      <c r="AK114" s="993">
        <v>2295</v>
      </c>
      <c r="AL114" s="991"/>
      <c r="AM114" s="991"/>
      <c r="AN114" s="991"/>
      <c r="AO114" s="992"/>
      <c r="AP114" s="994">
        <v>0.1</v>
      </c>
      <c r="AQ114" s="995"/>
      <c r="AR114" s="995"/>
      <c r="AS114" s="995"/>
      <c r="AT114" s="996"/>
      <c r="AU114" s="932"/>
      <c r="AV114" s="933"/>
      <c r="AW114" s="933"/>
      <c r="AX114" s="933"/>
      <c r="AY114" s="933"/>
      <c r="AZ114" s="981" t="s">
        <v>444</v>
      </c>
      <c r="BA114" s="982"/>
      <c r="BB114" s="982"/>
      <c r="BC114" s="982"/>
      <c r="BD114" s="982"/>
      <c r="BE114" s="982"/>
      <c r="BF114" s="982"/>
      <c r="BG114" s="982"/>
      <c r="BH114" s="982"/>
      <c r="BI114" s="982"/>
      <c r="BJ114" s="982"/>
      <c r="BK114" s="982"/>
      <c r="BL114" s="982"/>
      <c r="BM114" s="982"/>
      <c r="BN114" s="982"/>
      <c r="BO114" s="982"/>
      <c r="BP114" s="983"/>
      <c r="BQ114" s="951">
        <v>1201079</v>
      </c>
      <c r="BR114" s="952"/>
      <c r="BS114" s="952"/>
      <c r="BT114" s="952"/>
      <c r="BU114" s="952"/>
      <c r="BV114" s="952">
        <v>1198912</v>
      </c>
      <c r="BW114" s="952"/>
      <c r="BX114" s="952"/>
      <c r="BY114" s="952"/>
      <c r="BZ114" s="952"/>
      <c r="CA114" s="952">
        <v>1264751</v>
      </c>
      <c r="CB114" s="952"/>
      <c r="CC114" s="952"/>
      <c r="CD114" s="952"/>
      <c r="CE114" s="952"/>
      <c r="CF114" s="946">
        <v>31.6</v>
      </c>
      <c r="CG114" s="947"/>
      <c r="CH114" s="947"/>
      <c r="CI114" s="947"/>
      <c r="CJ114" s="947"/>
      <c r="CK114" s="977"/>
      <c r="CL114" s="978"/>
      <c r="CM114" s="948" t="s">
        <v>445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446</v>
      </c>
      <c r="DM114" s="991"/>
      <c r="DN114" s="991"/>
      <c r="DO114" s="991"/>
      <c r="DP114" s="992"/>
      <c r="DQ114" s="993" t="s">
        <v>447</v>
      </c>
      <c r="DR114" s="991"/>
      <c r="DS114" s="991"/>
      <c r="DT114" s="991"/>
      <c r="DU114" s="992"/>
      <c r="DV114" s="994" t="s">
        <v>428</v>
      </c>
      <c r="DW114" s="995"/>
      <c r="DX114" s="995"/>
      <c r="DY114" s="995"/>
      <c r="DZ114" s="996"/>
    </row>
    <row r="115" spans="1:130" s="226" customFormat="1" ht="26.25" customHeight="1">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11455</v>
      </c>
      <c r="AB115" s="966"/>
      <c r="AC115" s="966"/>
      <c r="AD115" s="966"/>
      <c r="AE115" s="967"/>
      <c r="AF115" s="968" t="s">
        <v>447</v>
      </c>
      <c r="AG115" s="966"/>
      <c r="AH115" s="966"/>
      <c r="AI115" s="966"/>
      <c r="AJ115" s="967"/>
      <c r="AK115" s="968" t="s">
        <v>428</v>
      </c>
      <c r="AL115" s="966"/>
      <c r="AM115" s="966"/>
      <c r="AN115" s="966"/>
      <c r="AO115" s="967"/>
      <c r="AP115" s="969" t="s">
        <v>428</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t="s">
        <v>430</v>
      </c>
      <c r="BR115" s="952"/>
      <c r="BS115" s="952"/>
      <c r="BT115" s="952"/>
      <c r="BU115" s="952"/>
      <c r="BV115" s="952" t="s">
        <v>122</v>
      </c>
      <c r="BW115" s="952"/>
      <c r="BX115" s="952"/>
      <c r="BY115" s="952"/>
      <c r="BZ115" s="952"/>
      <c r="CA115" s="952" t="s">
        <v>428</v>
      </c>
      <c r="CB115" s="952"/>
      <c r="CC115" s="952"/>
      <c r="CD115" s="952"/>
      <c r="CE115" s="952"/>
      <c r="CF115" s="946" t="s">
        <v>430</v>
      </c>
      <c r="CG115" s="947"/>
      <c r="CH115" s="947"/>
      <c r="CI115" s="947"/>
      <c r="CJ115" s="947"/>
      <c r="CK115" s="977"/>
      <c r="CL115" s="978"/>
      <c r="CM115" s="981"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435</v>
      </c>
      <c r="DH115" s="991"/>
      <c r="DI115" s="991"/>
      <c r="DJ115" s="991"/>
      <c r="DK115" s="992"/>
      <c r="DL115" s="993" t="s">
        <v>122</v>
      </c>
      <c r="DM115" s="991"/>
      <c r="DN115" s="991"/>
      <c r="DO115" s="991"/>
      <c r="DP115" s="992"/>
      <c r="DQ115" s="993" t="s">
        <v>122</v>
      </c>
      <c r="DR115" s="991"/>
      <c r="DS115" s="991"/>
      <c r="DT115" s="991"/>
      <c r="DU115" s="992"/>
      <c r="DV115" s="994" t="s">
        <v>433</v>
      </c>
      <c r="DW115" s="995"/>
      <c r="DX115" s="995"/>
      <c r="DY115" s="995"/>
      <c r="DZ115" s="996"/>
    </row>
    <row r="116" spans="1:130" s="226" customFormat="1" ht="26.25" customHeight="1">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433</v>
      </c>
      <c r="AB116" s="991"/>
      <c r="AC116" s="991"/>
      <c r="AD116" s="991"/>
      <c r="AE116" s="992"/>
      <c r="AF116" s="993" t="s">
        <v>435</v>
      </c>
      <c r="AG116" s="991"/>
      <c r="AH116" s="991"/>
      <c r="AI116" s="991"/>
      <c r="AJ116" s="992"/>
      <c r="AK116" s="993" t="s">
        <v>428</v>
      </c>
      <c r="AL116" s="991"/>
      <c r="AM116" s="991"/>
      <c r="AN116" s="991"/>
      <c r="AO116" s="992"/>
      <c r="AP116" s="994" t="s">
        <v>122</v>
      </c>
      <c r="AQ116" s="995"/>
      <c r="AR116" s="995"/>
      <c r="AS116" s="995"/>
      <c r="AT116" s="996"/>
      <c r="AU116" s="932"/>
      <c r="AV116" s="933"/>
      <c r="AW116" s="933"/>
      <c r="AX116" s="933"/>
      <c r="AY116" s="933"/>
      <c r="AZ116" s="999" t="s">
        <v>452</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430</v>
      </c>
      <c r="BW116" s="952"/>
      <c r="BX116" s="952"/>
      <c r="BY116" s="952"/>
      <c r="BZ116" s="952"/>
      <c r="CA116" s="952" t="s">
        <v>428</v>
      </c>
      <c r="CB116" s="952"/>
      <c r="CC116" s="952"/>
      <c r="CD116" s="952"/>
      <c r="CE116" s="952"/>
      <c r="CF116" s="946" t="s">
        <v>433</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428</v>
      </c>
      <c r="DM116" s="991"/>
      <c r="DN116" s="991"/>
      <c r="DO116" s="991"/>
      <c r="DP116" s="992"/>
      <c r="DQ116" s="993" t="s">
        <v>430</v>
      </c>
      <c r="DR116" s="991"/>
      <c r="DS116" s="991"/>
      <c r="DT116" s="991"/>
      <c r="DU116" s="992"/>
      <c r="DV116" s="994" t="s">
        <v>432</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1120110</v>
      </c>
      <c r="AB117" s="1009"/>
      <c r="AC117" s="1009"/>
      <c r="AD117" s="1009"/>
      <c r="AE117" s="1010"/>
      <c r="AF117" s="1011">
        <v>1104414</v>
      </c>
      <c r="AG117" s="1009"/>
      <c r="AH117" s="1009"/>
      <c r="AI117" s="1009"/>
      <c r="AJ117" s="1010"/>
      <c r="AK117" s="1011">
        <v>1172718</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428</v>
      </c>
      <c r="BR117" s="952"/>
      <c r="BS117" s="952"/>
      <c r="BT117" s="952"/>
      <c r="BU117" s="952"/>
      <c r="BV117" s="952" t="s">
        <v>428</v>
      </c>
      <c r="BW117" s="952"/>
      <c r="BX117" s="952"/>
      <c r="BY117" s="952"/>
      <c r="BZ117" s="952"/>
      <c r="CA117" s="952" t="s">
        <v>446</v>
      </c>
      <c r="CB117" s="952"/>
      <c r="CC117" s="952"/>
      <c r="CD117" s="952"/>
      <c r="CE117" s="952"/>
      <c r="CF117" s="946" t="s">
        <v>447</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446</v>
      </c>
      <c r="DH117" s="991"/>
      <c r="DI117" s="991"/>
      <c r="DJ117" s="991"/>
      <c r="DK117" s="992"/>
      <c r="DL117" s="993" t="s">
        <v>428</v>
      </c>
      <c r="DM117" s="991"/>
      <c r="DN117" s="991"/>
      <c r="DO117" s="991"/>
      <c r="DP117" s="992"/>
      <c r="DQ117" s="993" t="s">
        <v>428</v>
      </c>
      <c r="DR117" s="991"/>
      <c r="DS117" s="991"/>
      <c r="DT117" s="991"/>
      <c r="DU117" s="992"/>
      <c r="DV117" s="994" t="s">
        <v>428</v>
      </c>
      <c r="DW117" s="995"/>
      <c r="DX117" s="995"/>
      <c r="DY117" s="995"/>
      <c r="DZ117" s="996"/>
    </row>
    <row r="118" spans="1:130" s="226" customFormat="1" ht="26.25" customHeight="1">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299</v>
      </c>
      <c r="AG118" s="917"/>
      <c r="AH118" s="917"/>
      <c r="AI118" s="917"/>
      <c r="AJ118" s="918"/>
      <c r="AK118" s="916" t="s">
        <v>298</v>
      </c>
      <c r="AL118" s="917"/>
      <c r="AM118" s="917"/>
      <c r="AN118" s="917"/>
      <c r="AO118" s="918"/>
      <c r="AP118" s="1003" t="s">
        <v>422</v>
      </c>
      <c r="AQ118" s="1004"/>
      <c r="AR118" s="1004"/>
      <c r="AS118" s="1004"/>
      <c r="AT118" s="1005"/>
      <c r="AU118" s="932"/>
      <c r="AV118" s="933"/>
      <c r="AW118" s="933"/>
      <c r="AX118" s="933"/>
      <c r="AY118" s="933"/>
      <c r="AZ118" s="1006" t="s">
        <v>457</v>
      </c>
      <c r="BA118" s="997"/>
      <c r="BB118" s="997"/>
      <c r="BC118" s="997"/>
      <c r="BD118" s="997"/>
      <c r="BE118" s="997"/>
      <c r="BF118" s="997"/>
      <c r="BG118" s="997"/>
      <c r="BH118" s="997"/>
      <c r="BI118" s="997"/>
      <c r="BJ118" s="997"/>
      <c r="BK118" s="997"/>
      <c r="BL118" s="997"/>
      <c r="BM118" s="997"/>
      <c r="BN118" s="997"/>
      <c r="BO118" s="997"/>
      <c r="BP118" s="998"/>
      <c r="BQ118" s="1029" t="s">
        <v>428</v>
      </c>
      <c r="BR118" s="1030"/>
      <c r="BS118" s="1030"/>
      <c r="BT118" s="1030"/>
      <c r="BU118" s="1030"/>
      <c r="BV118" s="1030" t="s">
        <v>428</v>
      </c>
      <c r="BW118" s="1030"/>
      <c r="BX118" s="1030"/>
      <c r="BY118" s="1030"/>
      <c r="BZ118" s="1030"/>
      <c r="CA118" s="1030" t="s">
        <v>428</v>
      </c>
      <c r="CB118" s="1030"/>
      <c r="CC118" s="1030"/>
      <c r="CD118" s="1030"/>
      <c r="CE118" s="1030"/>
      <c r="CF118" s="946" t="s">
        <v>428</v>
      </c>
      <c r="CG118" s="947"/>
      <c r="CH118" s="947"/>
      <c r="CI118" s="947"/>
      <c r="CJ118" s="947"/>
      <c r="CK118" s="977"/>
      <c r="CL118" s="978"/>
      <c r="CM118" s="948" t="s">
        <v>458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428</v>
      </c>
      <c r="DH118" s="991"/>
      <c r="DI118" s="991"/>
      <c r="DJ118" s="991"/>
      <c r="DK118" s="992"/>
      <c r="DL118" s="993" t="s">
        <v>435</v>
      </c>
      <c r="DM118" s="991"/>
      <c r="DN118" s="991"/>
      <c r="DO118" s="991"/>
      <c r="DP118" s="992"/>
      <c r="DQ118" s="993" t="s">
        <v>428</v>
      </c>
      <c r="DR118" s="991"/>
      <c r="DS118" s="991"/>
      <c r="DT118" s="991"/>
      <c r="DU118" s="992"/>
      <c r="DV118" s="994" t="s">
        <v>428</v>
      </c>
      <c r="DW118" s="995"/>
      <c r="DX118" s="995"/>
      <c r="DY118" s="995"/>
      <c r="DZ118" s="996"/>
    </row>
    <row r="119" spans="1:130" s="226" customFormat="1" ht="26.25" customHeight="1">
      <c r="A119" s="1090"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435</v>
      </c>
      <c r="AB119" s="924"/>
      <c r="AC119" s="924"/>
      <c r="AD119" s="924"/>
      <c r="AE119" s="925"/>
      <c r="AF119" s="926" t="s">
        <v>428</v>
      </c>
      <c r="AG119" s="924"/>
      <c r="AH119" s="924"/>
      <c r="AI119" s="924"/>
      <c r="AJ119" s="925"/>
      <c r="AK119" s="926" t="s">
        <v>428</v>
      </c>
      <c r="AL119" s="924"/>
      <c r="AM119" s="924"/>
      <c r="AN119" s="924"/>
      <c r="AO119" s="925"/>
      <c r="AP119" s="927" t="s">
        <v>428</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459</v>
      </c>
      <c r="BP119" s="1038"/>
      <c r="BQ119" s="1029">
        <v>13571778</v>
      </c>
      <c r="BR119" s="1030"/>
      <c r="BS119" s="1030"/>
      <c r="BT119" s="1030"/>
      <c r="BU119" s="1030"/>
      <c r="BV119" s="1030">
        <v>13921360</v>
      </c>
      <c r="BW119" s="1030"/>
      <c r="BX119" s="1030"/>
      <c r="BY119" s="1030"/>
      <c r="BZ119" s="1030"/>
      <c r="CA119" s="1030">
        <v>13918319</v>
      </c>
      <c r="CB119" s="1030"/>
      <c r="CC119" s="1030"/>
      <c r="CD119" s="1030"/>
      <c r="CE119" s="1030"/>
      <c r="CF119" s="1031"/>
      <c r="CG119" s="1032"/>
      <c r="CH119" s="1032"/>
      <c r="CI119" s="1032"/>
      <c r="CJ119" s="1033"/>
      <c r="CK119" s="979"/>
      <c r="CL119" s="980"/>
      <c r="CM119" s="1034" t="s">
        <v>460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428</v>
      </c>
      <c r="DH119" s="1016"/>
      <c r="DI119" s="1016"/>
      <c r="DJ119" s="1016"/>
      <c r="DK119" s="1017"/>
      <c r="DL119" s="1015" t="s">
        <v>428</v>
      </c>
      <c r="DM119" s="1016"/>
      <c r="DN119" s="1016"/>
      <c r="DO119" s="1016"/>
      <c r="DP119" s="1017"/>
      <c r="DQ119" s="1015" t="s">
        <v>428</v>
      </c>
      <c r="DR119" s="1016"/>
      <c r="DS119" s="1016"/>
      <c r="DT119" s="1016"/>
      <c r="DU119" s="1017"/>
      <c r="DV119" s="1018" t="s">
        <v>428</v>
      </c>
      <c r="DW119" s="1019"/>
      <c r="DX119" s="1019"/>
      <c r="DY119" s="1019"/>
      <c r="DZ119" s="1020"/>
    </row>
    <row r="120" spans="1:130" s="226" customFormat="1" ht="26.25" customHeight="1">
      <c r="A120" s="1091"/>
      <c r="B120" s="978"/>
      <c r="C120" s="948" t="s">
        <v>434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428</v>
      </c>
      <c r="AB120" s="991"/>
      <c r="AC120" s="991"/>
      <c r="AD120" s="991"/>
      <c r="AE120" s="992"/>
      <c r="AF120" s="993" t="s">
        <v>428</v>
      </c>
      <c r="AG120" s="991"/>
      <c r="AH120" s="991"/>
      <c r="AI120" s="991"/>
      <c r="AJ120" s="992"/>
      <c r="AK120" s="993" t="s">
        <v>428</v>
      </c>
      <c r="AL120" s="991"/>
      <c r="AM120" s="991"/>
      <c r="AN120" s="991"/>
      <c r="AO120" s="992"/>
      <c r="AP120" s="994" t="s">
        <v>428</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3167088</v>
      </c>
      <c r="BR120" s="959"/>
      <c r="BS120" s="959"/>
      <c r="BT120" s="959"/>
      <c r="BU120" s="959"/>
      <c r="BV120" s="959">
        <v>3040116</v>
      </c>
      <c r="BW120" s="959"/>
      <c r="BX120" s="959"/>
      <c r="BY120" s="959"/>
      <c r="BZ120" s="959"/>
      <c r="CA120" s="959">
        <v>3235782</v>
      </c>
      <c r="CB120" s="959"/>
      <c r="CC120" s="959"/>
      <c r="CD120" s="959"/>
      <c r="CE120" s="959"/>
      <c r="CF120" s="973">
        <v>80.900000000000006</v>
      </c>
      <c r="CG120" s="974"/>
      <c r="CH120" s="974"/>
      <c r="CI120" s="974"/>
      <c r="CJ120" s="974"/>
      <c r="CK120" s="1039" t="s">
        <v>463</v>
      </c>
      <c r="CL120" s="1040"/>
      <c r="CM120" s="1040"/>
      <c r="CN120" s="1040"/>
      <c r="CO120" s="1041"/>
      <c r="CP120" s="1047" t="s">
        <v>464</v>
      </c>
      <c r="CQ120" s="1048"/>
      <c r="CR120" s="1048"/>
      <c r="CS120" s="1048"/>
      <c r="CT120" s="1048"/>
      <c r="CU120" s="1048"/>
      <c r="CV120" s="1048"/>
      <c r="CW120" s="1048"/>
      <c r="CX120" s="1048"/>
      <c r="CY120" s="1048"/>
      <c r="CZ120" s="1048"/>
      <c r="DA120" s="1048"/>
      <c r="DB120" s="1048"/>
      <c r="DC120" s="1048"/>
      <c r="DD120" s="1048"/>
      <c r="DE120" s="1048"/>
      <c r="DF120" s="1049"/>
      <c r="DG120" s="958">
        <v>3723912</v>
      </c>
      <c r="DH120" s="959"/>
      <c r="DI120" s="959"/>
      <c r="DJ120" s="959"/>
      <c r="DK120" s="959"/>
      <c r="DL120" s="959">
        <v>3862979</v>
      </c>
      <c r="DM120" s="959"/>
      <c r="DN120" s="959"/>
      <c r="DO120" s="959"/>
      <c r="DP120" s="959"/>
      <c r="DQ120" s="959">
        <v>3950881</v>
      </c>
      <c r="DR120" s="959"/>
      <c r="DS120" s="959"/>
      <c r="DT120" s="959"/>
      <c r="DU120" s="959"/>
      <c r="DV120" s="960">
        <v>98.8</v>
      </c>
      <c r="DW120" s="960"/>
      <c r="DX120" s="960"/>
      <c r="DY120" s="960"/>
      <c r="DZ120" s="961"/>
    </row>
    <row r="121" spans="1:130" s="226" customFormat="1" ht="26.25" customHeight="1">
      <c r="A121" s="1091"/>
      <c r="B121" s="978"/>
      <c r="C121" s="999" t="s">
        <v>465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428</v>
      </c>
      <c r="AB121" s="991"/>
      <c r="AC121" s="991"/>
      <c r="AD121" s="991"/>
      <c r="AE121" s="992"/>
      <c r="AF121" s="993" t="s">
        <v>428</v>
      </c>
      <c r="AG121" s="991"/>
      <c r="AH121" s="991"/>
      <c r="AI121" s="991"/>
      <c r="AJ121" s="992"/>
      <c r="AK121" s="993" t="s">
        <v>428</v>
      </c>
      <c r="AL121" s="991"/>
      <c r="AM121" s="991"/>
      <c r="AN121" s="991"/>
      <c r="AO121" s="992"/>
      <c r="AP121" s="994" t="s">
        <v>428</v>
      </c>
      <c r="AQ121" s="995"/>
      <c r="AR121" s="995"/>
      <c r="AS121" s="995"/>
      <c r="AT121" s="996"/>
      <c r="AU121" s="1024"/>
      <c r="AV121" s="1025"/>
      <c r="AW121" s="1025"/>
      <c r="AX121" s="1025"/>
      <c r="AY121" s="1026"/>
      <c r="AZ121" s="981" t="s">
        <v>466</v>
      </c>
      <c r="BA121" s="982"/>
      <c r="BB121" s="982"/>
      <c r="BC121" s="982"/>
      <c r="BD121" s="982"/>
      <c r="BE121" s="982"/>
      <c r="BF121" s="982"/>
      <c r="BG121" s="982"/>
      <c r="BH121" s="982"/>
      <c r="BI121" s="982"/>
      <c r="BJ121" s="982"/>
      <c r="BK121" s="982"/>
      <c r="BL121" s="982"/>
      <c r="BM121" s="982"/>
      <c r="BN121" s="982"/>
      <c r="BO121" s="982"/>
      <c r="BP121" s="983"/>
      <c r="BQ121" s="951">
        <v>145385</v>
      </c>
      <c r="BR121" s="952"/>
      <c r="BS121" s="952"/>
      <c r="BT121" s="952"/>
      <c r="BU121" s="952"/>
      <c r="BV121" s="952">
        <v>131539</v>
      </c>
      <c r="BW121" s="952"/>
      <c r="BX121" s="952"/>
      <c r="BY121" s="952"/>
      <c r="BZ121" s="952"/>
      <c r="CA121" s="952">
        <v>117693</v>
      </c>
      <c r="CB121" s="952"/>
      <c r="CC121" s="952"/>
      <c r="CD121" s="952"/>
      <c r="CE121" s="952"/>
      <c r="CF121" s="946">
        <v>2.9</v>
      </c>
      <c r="CG121" s="947"/>
      <c r="CH121" s="947"/>
      <c r="CI121" s="947"/>
      <c r="CJ121" s="947"/>
      <c r="CK121" s="1042"/>
      <c r="CL121" s="1043"/>
      <c r="CM121" s="1043"/>
      <c r="CN121" s="1043"/>
      <c r="CO121" s="1044"/>
      <c r="CP121" s="1052" t="s">
        <v>467</v>
      </c>
      <c r="CQ121" s="1053"/>
      <c r="CR121" s="1053"/>
      <c r="CS121" s="1053"/>
      <c r="CT121" s="1053"/>
      <c r="CU121" s="1053"/>
      <c r="CV121" s="1053"/>
      <c r="CW121" s="1053"/>
      <c r="CX121" s="1053"/>
      <c r="CY121" s="1053"/>
      <c r="CZ121" s="1053"/>
      <c r="DA121" s="1053"/>
      <c r="DB121" s="1053"/>
      <c r="DC121" s="1053"/>
      <c r="DD121" s="1053"/>
      <c r="DE121" s="1053"/>
      <c r="DF121" s="1054"/>
      <c r="DG121" s="951">
        <v>467196</v>
      </c>
      <c r="DH121" s="952"/>
      <c r="DI121" s="952"/>
      <c r="DJ121" s="952"/>
      <c r="DK121" s="952"/>
      <c r="DL121" s="952">
        <v>469067</v>
      </c>
      <c r="DM121" s="952"/>
      <c r="DN121" s="952"/>
      <c r="DO121" s="952"/>
      <c r="DP121" s="952"/>
      <c r="DQ121" s="952">
        <v>465852</v>
      </c>
      <c r="DR121" s="952"/>
      <c r="DS121" s="952"/>
      <c r="DT121" s="952"/>
      <c r="DU121" s="952"/>
      <c r="DV121" s="953">
        <v>11.7</v>
      </c>
      <c r="DW121" s="953"/>
      <c r="DX121" s="953"/>
      <c r="DY121" s="953"/>
      <c r="DZ121" s="954"/>
    </row>
    <row r="122" spans="1:130" s="226" customFormat="1" ht="26.25" customHeight="1">
      <c r="A122" s="1091"/>
      <c r="B122" s="978"/>
      <c r="C122" s="948" t="s">
        <v>445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428</v>
      </c>
      <c r="AB122" s="991"/>
      <c r="AC122" s="991"/>
      <c r="AD122" s="991"/>
      <c r="AE122" s="992"/>
      <c r="AF122" s="993" t="s">
        <v>428</v>
      </c>
      <c r="AG122" s="991"/>
      <c r="AH122" s="991"/>
      <c r="AI122" s="991"/>
      <c r="AJ122" s="992"/>
      <c r="AK122" s="993" t="s">
        <v>428</v>
      </c>
      <c r="AL122" s="991"/>
      <c r="AM122" s="991"/>
      <c r="AN122" s="991"/>
      <c r="AO122" s="992"/>
      <c r="AP122" s="994" t="s">
        <v>428</v>
      </c>
      <c r="AQ122" s="995"/>
      <c r="AR122" s="995"/>
      <c r="AS122" s="995"/>
      <c r="AT122" s="996"/>
      <c r="AU122" s="1024"/>
      <c r="AV122" s="1025"/>
      <c r="AW122" s="1025"/>
      <c r="AX122" s="1025"/>
      <c r="AY122" s="1026"/>
      <c r="AZ122" s="1006" t="s">
        <v>468</v>
      </c>
      <c r="BA122" s="997"/>
      <c r="BB122" s="997"/>
      <c r="BC122" s="997"/>
      <c r="BD122" s="997"/>
      <c r="BE122" s="997"/>
      <c r="BF122" s="997"/>
      <c r="BG122" s="997"/>
      <c r="BH122" s="997"/>
      <c r="BI122" s="997"/>
      <c r="BJ122" s="997"/>
      <c r="BK122" s="997"/>
      <c r="BL122" s="997"/>
      <c r="BM122" s="997"/>
      <c r="BN122" s="997"/>
      <c r="BO122" s="997"/>
      <c r="BP122" s="998"/>
      <c r="BQ122" s="1029">
        <v>8619981</v>
      </c>
      <c r="BR122" s="1030"/>
      <c r="BS122" s="1030"/>
      <c r="BT122" s="1030"/>
      <c r="BU122" s="1030"/>
      <c r="BV122" s="1030">
        <v>8713046</v>
      </c>
      <c r="BW122" s="1030"/>
      <c r="BX122" s="1030"/>
      <c r="BY122" s="1030"/>
      <c r="BZ122" s="1030"/>
      <c r="CA122" s="1030">
        <v>8770295</v>
      </c>
      <c r="CB122" s="1030"/>
      <c r="CC122" s="1030"/>
      <c r="CD122" s="1030"/>
      <c r="CE122" s="1030"/>
      <c r="CF122" s="1050">
        <v>219.4</v>
      </c>
      <c r="CG122" s="1051"/>
      <c r="CH122" s="1051"/>
      <c r="CI122" s="1051"/>
      <c r="CJ122" s="1051"/>
      <c r="CK122" s="1042"/>
      <c r="CL122" s="1043"/>
      <c r="CM122" s="1043"/>
      <c r="CN122" s="1043"/>
      <c r="CO122" s="1044"/>
      <c r="CP122" s="1052" t="s">
        <v>469</v>
      </c>
      <c r="CQ122" s="1053"/>
      <c r="CR122" s="1053"/>
      <c r="CS122" s="1053"/>
      <c r="CT122" s="1053"/>
      <c r="CU122" s="1053"/>
      <c r="CV122" s="1053"/>
      <c r="CW122" s="1053"/>
      <c r="CX122" s="1053"/>
      <c r="CY122" s="1053"/>
      <c r="CZ122" s="1053"/>
      <c r="DA122" s="1053"/>
      <c r="DB122" s="1053"/>
      <c r="DC122" s="1053"/>
      <c r="DD122" s="1053"/>
      <c r="DE122" s="1053"/>
      <c r="DF122" s="1054"/>
      <c r="DG122" s="951">
        <v>56581</v>
      </c>
      <c r="DH122" s="952"/>
      <c r="DI122" s="952"/>
      <c r="DJ122" s="952"/>
      <c r="DK122" s="952"/>
      <c r="DL122" s="952">
        <v>49880</v>
      </c>
      <c r="DM122" s="952"/>
      <c r="DN122" s="952"/>
      <c r="DO122" s="952"/>
      <c r="DP122" s="952"/>
      <c r="DQ122" s="952">
        <v>87138</v>
      </c>
      <c r="DR122" s="952"/>
      <c r="DS122" s="952"/>
      <c r="DT122" s="952"/>
      <c r="DU122" s="952"/>
      <c r="DV122" s="953">
        <v>2.2000000000000002</v>
      </c>
      <c r="DW122" s="953"/>
      <c r="DX122" s="953"/>
      <c r="DY122" s="953"/>
      <c r="DZ122" s="954"/>
    </row>
    <row r="123" spans="1:130" s="226" customFormat="1" ht="26.25" customHeight="1">
      <c r="A123" s="1091"/>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11319</v>
      </c>
      <c r="AB123" s="991"/>
      <c r="AC123" s="991"/>
      <c r="AD123" s="991"/>
      <c r="AE123" s="992"/>
      <c r="AF123" s="993" t="s">
        <v>428</v>
      </c>
      <c r="AG123" s="991"/>
      <c r="AH123" s="991"/>
      <c r="AI123" s="991"/>
      <c r="AJ123" s="992"/>
      <c r="AK123" s="993" t="s">
        <v>428</v>
      </c>
      <c r="AL123" s="991"/>
      <c r="AM123" s="991"/>
      <c r="AN123" s="991"/>
      <c r="AO123" s="992"/>
      <c r="AP123" s="994" t="s">
        <v>428</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470</v>
      </c>
      <c r="BP123" s="1038"/>
      <c r="BQ123" s="1097">
        <v>11932454</v>
      </c>
      <c r="BR123" s="1098"/>
      <c r="BS123" s="1098"/>
      <c r="BT123" s="1098"/>
      <c r="BU123" s="1098"/>
      <c r="BV123" s="1098">
        <v>11884701</v>
      </c>
      <c r="BW123" s="1098"/>
      <c r="BX123" s="1098"/>
      <c r="BY123" s="1098"/>
      <c r="BZ123" s="1098"/>
      <c r="CA123" s="1098">
        <v>12123770</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c r="A124" s="1091"/>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435</v>
      </c>
      <c r="AB124" s="991"/>
      <c r="AC124" s="991"/>
      <c r="AD124" s="991"/>
      <c r="AE124" s="992"/>
      <c r="AF124" s="993" t="s">
        <v>435</v>
      </c>
      <c r="AG124" s="991"/>
      <c r="AH124" s="991"/>
      <c r="AI124" s="991"/>
      <c r="AJ124" s="992"/>
      <c r="AK124" s="993" t="s">
        <v>435</v>
      </c>
      <c r="AL124" s="991"/>
      <c r="AM124" s="991"/>
      <c r="AN124" s="991"/>
      <c r="AO124" s="992"/>
      <c r="AP124" s="994" t="s">
        <v>435</v>
      </c>
      <c r="AQ124" s="995"/>
      <c r="AR124" s="995"/>
      <c r="AS124" s="995"/>
      <c r="AT124" s="996"/>
      <c r="AU124" s="1093" t="s">
        <v>471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39.5</v>
      </c>
      <c r="BR124" s="1060"/>
      <c r="BS124" s="1060"/>
      <c r="BT124" s="1060"/>
      <c r="BU124" s="1060"/>
      <c r="BV124" s="1060">
        <v>50.1</v>
      </c>
      <c r="BW124" s="1060"/>
      <c r="BX124" s="1060"/>
      <c r="BY124" s="1060"/>
      <c r="BZ124" s="1060"/>
      <c r="CA124" s="1060">
        <v>44.8</v>
      </c>
      <c r="CB124" s="1060"/>
      <c r="CC124" s="1060"/>
      <c r="CD124" s="1060"/>
      <c r="CE124" s="1060"/>
      <c r="CF124" s="1061"/>
      <c r="CG124" s="1062"/>
      <c r="CH124" s="1062"/>
      <c r="CI124" s="1062"/>
      <c r="CJ124" s="1063"/>
      <c r="CK124" s="1045"/>
      <c r="CL124" s="1045"/>
      <c r="CM124" s="1045"/>
      <c r="CN124" s="1045"/>
      <c r="CO124" s="1046"/>
      <c r="CP124" s="1052" t="s">
        <v>472</v>
      </c>
      <c r="CQ124" s="1053"/>
      <c r="CR124" s="1053"/>
      <c r="CS124" s="1053"/>
      <c r="CT124" s="1053"/>
      <c r="CU124" s="1053"/>
      <c r="CV124" s="1053"/>
      <c r="CW124" s="1053"/>
      <c r="CX124" s="1053"/>
      <c r="CY124" s="1053"/>
      <c r="CZ124" s="1053"/>
      <c r="DA124" s="1053"/>
      <c r="DB124" s="1053"/>
      <c r="DC124" s="1053"/>
      <c r="DD124" s="1053"/>
      <c r="DE124" s="1053"/>
      <c r="DF124" s="1054"/>
      <c r="DG124" s="1037">
        <v>229073</v>
      </c>
      <c r="DH124" s="1016"/>
      <c r="DI124" s="1016"/>
      <c r="DJ124" s="1016"/>
      <c r="DK124" s="1017"/>
      <c r="DL124" s="1015">
        <v>213550</v>
      </c>
      <c r="DM124" s="1016"/>
      <c r="DN124" s="1016"/>
      <c r="DO124" s="1016"/>
      <c r="DP124" s="1017"/>
      <c r="DQ124" s="1015" t="s">
        <v>122</v>
      </c>
      <c r="DR124" s="1016"/>
      <c r="DS124" s="1016"/>
      <c r="DT124" s="1016"/>
      <c r="DU124" s="1017"/>
      <c r="DV124" s="1018" t="s">
        <v>432</v>
      </c>
      <c r="DW124" s="1019"/>
      <c r="DX124" s="1019"/>
      <c r="DY124" s="1019"/>
      <c r="DZ124" s="1020"/>
    </row>
    <row r="125" spans="1:130" s="226" customFormat="1" ht="26.25" customHeight="1">
      <c r="A125" s="1091"/>
      <c r="B125" s="978"/>
      <c r="C125" s="948" t="s">
        <v>458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473</v>
      </c>
      <c r="AB125" s="991"/>
      <c r="AC125" s="991"/>
      <c r="AD125" s="991"/>
      <c r="AE125" s="992"/>
      <c r="AF125" s="993" t="s">
        <v>432</v>
      </c>
      <c r="AG125" s="991"/>
      <c r="AH125" s="991"/>
      <c r="AI125" s="991"/>
      <c r="AJ125" s="992"/>
      <c r="AK125" s="993" t="s">
        <v>474</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475</v>
      </c>
      <c r="CL125" s="1040"/>
      <c r="CM125" s="1040"/>
      <c r="CN125" s="1040"/>
      <c r="CO125" s="1041"/>
      <c r="CP125" s="972" t="s">
        <v>476</v>
      </c>
      <c r="CQ125" s="921"/>
      <c r="CR125" s="921"/>
      <c r="CS125" s="921"/>
      <c r="CT125" s="921"/>
      <c r="CU125" s="921"/>
      <c r="CV125" s="921"/>
      <c r="CW125" s="921"/>
      <c r="CX125" s="921"/>
      <c r="CY125" s="921"/>
      <c r="CZ125" s="921"/>
      <c r="DA125" s="921"/>
      <c r="DB125" s="921"/>
      <c r="DC125" s="921"/>
      <c r="DD125" s="921"/>
      <c r="DE125" s="921"/>
      <c r="DF125" s="922"/>
      <c r="DG125" s="958" t="s">
        <v>473</v>
      </c>
      <c r="DH125" s="959"/>
      <c r="DI125" s="959"/>
      <c r="DJ125" s="959"/>
      <c r="DK125" s="959"/>
      <c r="DL125" s="959" t="s">
        <v>122</v>
      </c>
      <c r="DM125" s="959"/>
      <c r="DN125" s="959"/>
      <c r="DO125" s="959"/>
      <c r="DP125" s="959"/>
      <c r="DQ125" s="959" t="s">
        <v>122</v>
      </c>
      <c r="DR125" s="959"/>
      <c r="DS125" s="959"/>
      <c r="DT125" s="959"/>
      <c r="DU125" s="959"/>
      <c r="DV125" s="960" t="s">
        <v>432</v>
      </c>
      <c r="DW125" s="960"/>
      <c r="DX125" s="960"/>
      <c r="DY125" s="960"/>
      <c r="DZ125" s="961"/>
    </row>
    <row r="126" spans="1:130" s="226" customFormat="1" ht="26.25" customHeight="1" thickBot="1">
      <c r="A126" s="1091"/>
      <c r="B126" s="978"/>
      <c r="C126" s="948" t="s">
        <v>460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477</v>
      </c>
      <c r="AB126" s="991"/>
      <c r="AC126" s="991"/>
      <c r="AD126" s="991"/>
      <c r="AE126" s="992"/>
      <c r="AF126" s="993" t="s">
        <v>477</v>
      </c>
      <c r="AG126" s="991"/>
      <c r="AH126" s="991"/>
      <c r="AI126" s="991"/>
      <c r="AJ126" s="992"/>
      <c r="AK126" s="993" t="s">
        <v>446</v>
      </c>
      <c r="AL126" s="991"/>
      <c r="AM126" s="991"/>
      <c r="AN126" s="991"/>
      <c r="AO126" s="992"/>
      <c r="AP126" s="994" t="s">
        <v>432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478</v>
      </c>
      <c r="CQ126" s="982"/>
      <c r="CR126" s="982"/>
      <c r="CS126" s="982"/>
      <c r="CT126" s="982"/>
      <c r="CU126" s="982"/>
      <c r="CV126" s="982"/>
      <c r="CW126" s="982"/>
      <c r="CX126" s="982"/>
      <c r="CY126" s="982"/>
      <c r="CZ126" s="982"/>
      <c r="DA126" s="982"/>
      <c r="DB126" s="982"/>
      <c r="DC126" s="982"/>
      <c r="DD126" s="982"/>
      <c r="DE126" s="982"/>
      <c r="DF126" s="983"/>
      <c r="DG126" s="951" t="s">
        <v>403</v>
      </c>
      <c r="DH126" s="952"/>
      <c r="DI126" s="952"/>
      <c r="DJ126" s="952"/>
      <c r="DK126" s="952"/>
      <c r="DL126" s="952" t="s">
        <v>447</v>
      </c>
      <c r="DM126" s="952"/>
      <c r="DN126" s="952"/>
      <c r="DO126" s="952"/>
      <c r="DP126" s="952"/>
      <c r="DQ126" s="952" t="s">
        <v>446</v>
      </c>
      <c r="DR126" s="952"/>
      <c r="DS126" s="952"/>
      <c r="DT126" s="952"/>
      <c r="DU126" s="952"/>
      <c r="DV126" s="953" t="s">
        <v>446</v>
      </c>
      <c r="DW126" s="953"/>
      <c r="DX126" s="953"/>
      <c r="DY126" s="953"/>
      <c r="DZ126" s="954"/>
    </row>
    <row r="127" spans="1:130" s="226" customFormat="1" ht="26.25" customHeight="1">
      <c r="A127" s="1092"/>
      <c r="B127" s="980"/>
      <c r="C127" s="1034" t="s">
        <v>479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136</v>
      </c>
      <c r="AB127" s="991"/>
      <c r="AC127" s="991"/>
      <c r="AD127" s="991"/>
      <c r="AE127" s="992"/>
      <c r="AF127" s="993" t="s">
        <v>477</v>
      </c>
      <c r="AG127" s="991"/>
      <c r="AH127" s="991"/>
      <c r="AI127" s="991"/>
      <c r="AJ127" s="992"/>
      <c r="AK127" s="993" t="s">
        <v>122</v>
      </c>
      <c r="AL127" s="991"/>
      <c r="AM127" s="991"/>
      <c r="AN127" s="991"/>
      <c r="AO127" s="992"/>
      <c r="AP127" s="994" t="s">
        <v>433</v>
      </c>
      <c r="AQ127" s="995"/>
      <c r="AR127" s="995"/>
      <c r="AS127" s="995"/>
      <c r="AT127" s="996"/>
      <c r="AU127" s="262"/>
      <c r="AV127" s="262"/>
      <c r="AW127" s="262"/>
      <c r="AX127" s="1064" t="s">
        <v>480</v>
      </c>
      <c r="AY127" s="1065"/>
      <c r="AZ127" s="1065"/>
      <c r="BA127" s="1065"/>
      <c r="BB127" s="1065"/>
      <c r="BC127" s="1065"/>
      <c r="BD127" s="1065"/>
      <c r="BE127" s="1066"/>
      <c r="BF127" s="1067" t="s">
        <v>481</v>
      </c>
      <c r="BG127" s="1065"/>
      <c r="BH127" s="1065"/>
      <c r="BI127" s="1065"/>
      <c r="BJ127" s="1065"/>
      <c r="BK127" s="1065"/>
      <c r="BL127" s="1066"/>
      <c r="BM127" s="1067" t="s">
        <v>482</v>
      </c>
      <c r="BN127" s="1065"/>
      <c r="BO127" s="1065"/>
      <c r="BP127" s="1065"/>
      <c r="BQ127" s="1065"/>
      <c r="BR127" s="1065"/>
      <c r="BS127" s="1066"/>
      <c r="BT127" s="1067" t="s">
        <v>483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484</v>
      </c>
      <c r="CQ127" s="982"/>
      <c r="CR127" s="982"/>
      <c r="CS127" s="982"/>
      <c r="CT127" s="982"/>
      <c r="CU127" s="982"/>
      <c r="CV127" s="982"/>
      <c r="CW127" s="982"/>
      <c r="CX127" s="982"/>
      <c r="CY127" s="982"/>
      <c r="CZ127" s="982"/>
      <c r="DA127" s="982"/>
      <c r="DB127" s="982"/>
      <c r="DC127" s="982"/>
      <c r="DD127" s="982"/>
      <c r="DE127" s="982"/>
      <c r="DF127" s="983"/>
      <c r="DG127" s="951" t="s">
        <v>403</v>
      </c>
      <c r="DH127" s="952"/>
      <c r="DI127" s="952"/>
      <c r="DJ127" s="952"/>
      <c r="DK127" s="952"/>
      <c r="DL127" s="952" t="s">
        <v>122</v>
      </c>
      <c r="DM127" s="952"/>
      <c r="DN127" s="952"/>
      <c r="DO127" s="952"/>
      <c r="DP127" s="952"/>
      <c r="DQ127" s="952" t="s">
        <v>432</v>
      </c>
      <c r="DR127" s="952"/>
      <c r="DS127" s="952"/>
      <c r="DT127" s="952"/>
      <c r="DU127" s="952"/>
      <c r="DV127" s="953" t="s">
        <v>403</v>
      </c>
      <c r="DW127" s="953"/>
      <c r="DX127" s="953"/>
      <c r="DY127" s="953"/>
      <c r="DZ127" s="954"/>
    </row>
    <row r="128" spans="1:130" s="226" customFormat="1" ht="26.25" customHeight="1" thickBot="1">
      <c r="A128" s="1075" t="s">
        <v>485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486</v>
      </c>
      <c r="X128" s="1077"/>
      <c r="Y128" s="1077"/>
      <c r="Z128" s="1078"/>
      <c r="AA128" s="1079">
        <v>1357</v>
      </c>
      <c r="AB128" s="1080"/>
      <c r="AC128" s="1080"/>
      <c r="AD128" s="1080"/>
      <c r="AE128" s="1081"/>
      <c r="AF128" s="1082">
        <v>1254</v>
      </c>
      <c r="AG128" s="1080"/>
      <c r="AH128" s="1080"/>
      <c r="AI128" s="1080"/>
      <c r="AJ128" s="1081"/>
      <c r="AK128" s="1082">
        <v>1117</v>
      </c>
      <c r="AL128" s="1080"/>
      <c r="AM128" s="1080"/>
      <c r="AN128" s="1080"/>
      <c r="AO128" s="1081"/>
      <c r="AP128" s="1083"/>
      <c r="AQ128" s="1084"/>
      <c r="AR128" s="1084"/>
      <c r="AS128" s="1084"/>
      <c r="AT128" s="1085"/>
      <c r="AU128" s="262"/>
      <c r="AV128" s="262"/>
      <c r="AW128" s="262"/>
      <c r="AX128" s="920" t="s">
        <v>487</v>
      </c>
      <c r="AY128" s="921"/>
      <c r="AZ128" s="921"/>
      <c r="BA128" s="921"/>
      <c r="BB128" s="921"/>
      <c r="BC128" s="921"/>
      <c r="BD128" s="921"/>
      <c r="BE128" s="922"/>
      <c r="BF128" s="1086" t="s">
        <v>403</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488</v>
      </c>
      <c r="CQ128" s="1069"/>
      <c r="CR128" s="1069"/>
      <c r="CS128" s="1069"/>
      <c r="CT128" s="1069"/>
      <c r="CU128" s="1069"/>
      <c r="CV128" s="1069"/>
      <c r="CW128" s="1069"/>
      <c r="CX128" s="1069"/>
      <c r="CY128" s="1069"/>
      <c r="CZ128" s="1069"/>
      <c r="DA128" s="1069"/>
      <c r="DB128" s="1069"/>
      <c r="DC128" s="1069"/>
      <c r="DD128" s="1069"/>
      <c r="DE128" s="1069"/>
      <c r="DF128" s="1070"/>
      <c r="DG128" s="1071" t="s">
        <v>432</v>
      </c>
      <c r="DH128" s="1072"/>
      <c r="DI128" s="1072"/>
      <c r="DJ128" s="1072"/>
      <c r="DK128" s="1072"/>
      <c r="DL128" s="1072" t="s">
        <v>489</v>
      </c>
      <c r="DM128" s="1072"/>
      <c r="DN128" s="1072"/>
      <c r="DO128" s="1072"/>
      <c r="DP128" s="1072"/>
      <c r="DQ128" s="1072" t="s">
        <v>433</v>
      </c>
      <c r="DR128" s="1072"/>
      <c r="DS128" s="1072"/>
      <c r="DT128" s="1072"/>
      <c r="DU128" s="1072"/>
      <c r="DV128" s="1073" t="s">
        <v>432</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490</v>
      </c>
      <c r="X129" s="1106"/>
      <c r="Y129" s="1106"/>
      <c r="Z129" s="1107"/>
      <c r="AA129" s="990">
        <v>4948750</v>
      </c>
      <c r="AB129" s="991"/>
      <c r="AC129" s="991"/>
      <c r="AD129" s="991"/>
      <c r="AE129" s="992"/>
      <c r="AF129" s="993">
        <v>4849315</v>
      </c>
      <c r="AG129" s="991"/>
      <c r="AH129" s="991"/>
      <c r="AI129" s="991"/>
      <c r="AJ129" s="992"/>
      <c r="AK129" s="993">
        <v>4827481</v>
      </c>
      <c r="AL129" s="991"/>
      <c r="AM129" s="991"/>
      <c r="AN129" s="991"/>
      <c r="AO129" s="992"/>
      <c r="AP129" s="1108"/>
      <c r="AQ129" s="1109"/>
      <c r="AR129" s="1109"/>
      <c r="AS129" s="1109"/>
      <c r="AT129" s="1110"/>
      <c r="AU129" s="264"/>
      <c r="AV129" s="264"/>
      <c r="AW129" s="264"/>
      <c r="AX129" s="1099" t="s">
        <v>491</v>
      </c>
      <c r="AY129" s="982"/>
      <c r="AZ129" s="982"/>
      <c r="BA129" s="982"/>
      <c r="BB129" s="982"/>
      <c r="BC129" s="982"/>
      <c r="BD129" s="982"/>
      <c r="BE129" s="983"/>
      <c r="BF129" s="1100" t="s">
        <v>403</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493</v>
      </c>
      <c r="X130" s="1106"/>
      <c r="Y130" s="1106"/>
      <c r="Z130" s="1107"/>
      <c r="AA130" s="990">
        <v>801729</v>
      </c>
      <c r="AB130" s="991"/>
      <c r="AC130" s="991"/>
      <c r="AD130" s="991"/>
      <c r="AE130" s="992"/>
      <c r="AF130" s="993">
        <v>787411</v>
      </c>
      <c r="AG130" s="991"/>
      <c r="AH130" s="991"/>
      <c r="AI130" s="991"/>
      <c r="AJ130" s="992"/>
      <c r="AK130" s="993">
        <v>829885</v>
      </c>
      <c r="AL130" s="991"/>
      <c r="AM130" s="991"/>
      <c r="AN130" s="991"/>
      <c r="AO130" s="992"/>
      <c r="AP130" s="1108"/>
      <c r="AQ130" s="1109"/>
      <c r="AR130" s="1109"/>
      <c r="AS130" s="1109"/>
      <c r="AT130" s="1110"/>
      <c r="AU130" s="264"/>
      <c r="AV130" s="264"/>
      <c r="AW130" s="264"/>
      <c r="AX130" s="1099" t="s">
        <v>494</v>
      </c>
      <c r="AY130" s="982"/>
      <c r="AZ130" s="982"/>
      <c r="BA130" s="982"/>
      <c r="BB130" s="982"/>
      <c r="BC130" s="982"/>
      <c r="BD130" s="982"/>
      <c r="BE130" s="983"/>
      <c r="BF130" s="1136">
        <v>7.9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495</v>
      </c>
      <c r="X131" s="1144"/>
      <c r="Y131" s="1144"/>
      <c r="Z131" s="1145"/>
      <c r="AA131" s="1037">
        <v>4147021</v>
      </c>
      <c r="AB131" s="1016"/>
      <c r="AC131" s="1016"/>
      <c r="AD131" s="1016"/>
      <c r="AE131" s="1017"/>
      <c r="AF131" s="1015">
        <v>4061904</v>
      </c>
      <c r="AG131" s="1016"/>
      <c r="AH131" s="1016"/>
      <c r="AI131" s="1016"/>
      <c r="AJ131" s="1017"/>
      <c r="AK131" s="1015">
        <v>3997596</v>
      </c>
      <c r="AL131" s="1016"/>
      <c r="AM131" s="1016"/>
      <c r="AN131" s="1016"/>
      <c r="AO131" s="1017"/>
      <c r="AP131" s="1146"/>
      <c r="AQ131" s="1147"/>
      <c r="AR131" s="1147"/>
      <c r="AS131" s="1147"/>
      <c r="AT131" s="1148"/>
      <c r="AU131" s="264"/>
      <c r="AV131" s="264"/>
      <c r="AW131" s="264"/>
      <c r="AX131" s="1118" t="s">
        <v>496</v>
      </c>
      <c r="AY131" s="1069"/>
      <c r="AZ131" s="1069"/>
      <c r="BA131" s="1069"/>
      <c r="BB131" s="1069"/>
      <c r="BC131" s="1069"/>
      <c r="BD131" s="1069"/>
      <c r="BE131" s="1070"/>
      <c r="BF131" s="1119">
        <v>44.8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498</v>
      </c>
      <c r="W132" s="1129"/>
      <c r="X132" s="1129"/>
      <c r="Y132" s="1129"/>
      <c r="Z132" s="1130"/>
      <c r="AA132" s="1131">
        <v>7.644620078</v>
      </c>
      <c r="AB132" s="1132"/>
      <c r="AC132" s="1132"/>
      <c r="AD132" s="1132"/>
      <c r="AE132" s="1133"/>
      <c r="AF132" s="1134">
        <v>7.7734234979999997</v>
      </c>
      <c r="AG132" s="1132"/>
      <c r="AH132" s="1132"/>
      <c r="AI132" s="1132"/>
      <c r="AJ132" s="1133"/>
      <c r="AK132" s="1134">
        <v>8.5480373699999994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499</v>
      </c>
      <c r="W133" s="1112"/>
      <c r="X133" s="1112"/>
      <c r="Y133" s="1112"/>
      <c r="Z133" s="1113"/>
      <c r="AA133" s="1114">
        <v>8.4</v>
      </c>
      <c r="AB133" s="1115"/>
      <c r="AC133" s="1115"/>
      <c r="AD133" s="1115"/>
      <c r="AE133" s="1116"/>
      <c r="AF133" s="1114">
        <v>8</v>
      </c>
      <c r="AG133" s="1115"/>
      <c r="AH133" s="1115"/>
      <c r="AI133" s="1115"/>
      <c r="AJ133" s="1116"/>
      <c r="AK133" s="1114">
        <v>7.9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jVC81mGJn2X7Wi0wQPh/cosSkGsLWfZpbmu3Ed7r13xluaf6vst8jtrweEOMoAIPsepWAIxyteuHg+IVKUEnw==" saltValue="z0q1zFfDnpoaYlgaGMFV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I8Phl6Zrn2JA6DETH3tD9xQKrW7pnsHo8JzPXaozWVhqvYhlNuLkPxz7DJZOZV2FFaQEIyLbC85K0qT8BXjgg==" saltValue="InJtdZdI5u55hBHtC6yxy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4"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gJ1lMFTUDdiRbSS/I2YMhyMuxWHOzDi41Ie7MkDnB01JGYhwRqXNIhBPQ7qvwLE+J9JVm9z3UY3LVcKLCLb/A==" saltValue="5BRpcGGQ0I4g1nqVGDHvX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508</v>
      </c>
      <c r="AL9" s="1155"/>
      <c r="AM9" s="1155"/>
      <c r="AN9" s="1156"/>
      <c r="AO9" s="292">
        <v>1243855</v>
      </c>
      <c r="AP9" s="292">
        <v>87930</v>
      </c>
      <c r="AQ9" s="293">
        <v>86936</v>
      </c>
      <c r="AR9" s="294">
        <v>1.1000000000000001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509</v>
      </c>
      <c r="AL10" s="1155"/>
      <c r="AM10" s="1155"/>
      <c r="AN10" s="1156"/>
      <c r="AO10" s="295">
        <v>83642</v>
      </c>
      <c r="AP10" s="295">
        <v>5913</v>
      </c>
      <c r="AQ10" s="296">
        <v>8644</v>
      </c>
      <c r="AR10" s="297">
        <v>-31.6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510</v>
      </c>
      <c r="AL11" s="1155"/>
      <c r="AM11" s="1155"/>
      <c r="AN11" s="1156"/>
      <c r="AO11" s="295">
        <v>159523</v>
      </c>
      <c r="AP11" s="295">
        <v>11277</v>
      </c>
      <c r="AQ11" s="296">
        <v>14102</v>
      </c>
      <c r="AR11" s="297">
        <v>-20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511</v>
      </c>
      <c r="AL12" s="1155"/>
      <c r="AM12" s="1155"/>
      <c r="AN12" s="1156"/>
      <c r="AO12" s="295" t="s">
        <v>512</v>
      </c>
      <c r="AP12" s="295" t="s">
        <v>512</v>
      </c>
      <c r="AQ12" s="296">
        <v>665</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513</v>
      </c>
      <c r="AL13" s="1155"/>
      <c r="AM13" s="1155"/>
      <c r="AN13" s="1156"/>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514</v>
      </c>
      <c r="AL14" s="1155"/>
      <c r="AM14" s="1155"/>
      <c r="AN14" s="1156"/>
      <c r="AO14" s="295">
        <v>40792</v>
      </c>
      <c r="AP14" s="295">
        <v>2884</v>
      </c>
      <c r="AQ14" s="296">
        <v>4315</v>
      </c>
      <c r="AR14" s="297">
        <v>-33.200000000000003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515</v>
      </c>
      <c r="AL15" s="1155"/>
      <c r="AM15" s="1155"/>
      <c r="AN15" s="1156"/>
      <c r="AO15" s="295">
        <v>9754</v>
      </c>
      <c r="AP15" s="295">
        <v>690</v>
      </c>
      <c r="AQ15" s="296">
        <v>2138</v>
      </c>
      <c r="AR15" s="297">
        <v>-67.7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516</v>
      </c>
      <c r="AL16" s="1158"/>
      <c r="AM16" s="1158"/>
      <c r="AN16" s="1159"/>
      <c r="AO16" s="295">
        <v>-121962</v>
      </c>
      <c r="AP16" s="295">
        <v>-8622</v>
      </c>
      <c r="AQ16" s="296">
        <v>-8691</v>
      </c>
      <c r="AR16" s="297">
        <v>-0.8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1415604</v>
      </c>
      <c r="AP17" s="295">
        <v>100071</v>
      </c>
      <c r="AQ17" s="296">
        <v>108111</v>
      </c>
      <c r="AR17" s="297">
        <v>-7.4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521</v>
      </c>
      <c r="AL21" s="1150"/>
      <c r="AM21" s="1150"/>
      <c r="AN21" s="1151"/>
      <c r="AO21" s="307">
        <v>9.61</v>
      </c>
      <c r="AP21" s="308">
        <v>10.32</v>
      </c>
      <c r="AQ21" s="309">
        <v>-0.71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522</v>
      </c>
      <c r="AL22" s="1150"/>
      <c r="AM22" s="1150"/>
      <c r="AN22" s="1151"/>
      <c r="AO22" s="312">
        <v>97.4</v>
      </c>
      <c r="AP22" s="313">
        <v>96.5</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527</v>
      </c>
      <c r="AL32" s="1166"/>
      <c r="AM32" s="1166"/>
      <c r="AN32" s="1167"/>
      <c r="AO32" s="322">
        <v>722014</v>
      </c>
      <c r="AP32" s="322">
        <v>51040</v>
      </c>
      <c r="AQ32" s="323">
        <v>56558</v>
      </c>
      <c r="AR32" s="324">
        <v>-9.8000000000000007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528</v>
      </c>
      <c r="AL33" s="1166"/>
      <c r="AM33" s="1166"/>
      <c r="AN33" s="1167"/>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529</v>
      </c>
      <c r="AL34" s="1166"/>
      <c r="AM34" s="1166"/>
      <c r="AN34" s="1167"/>
      <c r="AO34" s="322" t="s">
        <v>512</v>
      </c>
      <c r="AP34" s="322" t="s">
        <v>512</v>
      </c>
      <c r="AQ34" s="323">
        <v>4</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530</v>
      </c>
      <c r="AL35" s="1166"/>
      <c r="AM35" s="1166"/>
      <c r="AN35" s="1167"/>
      <c r="AO35" s="322">
        <v>448409</v>
      </c>
      <c r="AP35" s="322">
        <v>31699</v>
      </c>
      <c r="AQ35" s="323">
        <v>21321</v>
      </c>
      <c r="AR35" s="324">
        <v>48.7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531</v>
      </c>
      <c r="AL36" s="1166"/>
      <c r="AM36" s="1166"/>
      <c r="AN36" s="1167"/>
      <c r="AO36" s="322">
        <v>2295</v>
      </c>
      <c r="AP36" s="322">
        <v>162</v>
      </c>
      <c r="AQ36" s="323">
        <v>3744</v>
      </c>
      <c r="AR36" s="324">
        <v>-95.7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532</v>
      </c>
      <c r="AL37" s="1166"/>
      <c r="AM37" s="1166"/>
      <c r="AN37" s="1167"/>
      <c r="AO37" s="322" t="s">
        <v>512</v>
      </c>
      <c r="AP37" s="322" t="s">
        <v>512</v>
      </c>
      <c r="AQ37" s="323">
        <v>1218</v>
      </c>
      <c r="AR37" s="324" t="s">
        <v>512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533</v>
      </c>
      <c r="AL38" s="1169"/>
      <c r="AM38" s="1169"/>
      <c r="AN38" s="1170"/>
      <c r="AO38" s="325" t="s">
        <v>512</v>
      </c>
      <c r="AP38" s="325" t="s">
        <v>512</v>
      </c>
      <c r="AQ38" s="326">
        <v>4</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534</v>
      </c>
      <c r="AL39" s="1169"/>
      <c r="AM39" s="1169"/>
      <c r="AN39" s="1170"/>
      <c r="AO39" s="322">
        <v>-1117</v>
      </c>
      <c r="AP39" s="322">
        <v>-79</v>
      </c>
      <c r="AQ39" s="323">
        <v>-1519</v>
      </c>
      <c r="AR39" s="324">
        <v>-94.8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535</v>
      </c>
      <c r="AL40" s="1166"/>
      <c r="AM40" s="1166"/>
      <c r="AN40" s="1167"/>
      <c r="AO40" s="322">
        <v>-829885</v>
      </c>
      <c r="AP40" s="322">
        <v>-58666</v>
      </c>
      <c r="AQ40" s="323">
        <v>-54553</v>
      </c>
      <c r="AR40" s="324">
        <v>7.5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341716</v>
      </c>
      <c r="AP41" s="322">
        <v>24156</v>
      </c>
      <c r="AQ41" s="323">
        <v>26777</v>
      </c>
      <c r="AR41" s="324">
        <v>-9.8000000000000007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503</v>
      </c>
      <c r="AN49" s="1162" t="s">
        <v>539</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1434492</v>
      </c>
      <c r="AN51" s="344">
        <v>94356</v>
      </c>
      <c r="AO51" s="345">
        <v>139.6</v>
      </c>
      <c r="AP51" s="346">
        <v>74444</v>
      </c>
      <c r="AQ51" s="347">
        <v>6.6</v>
      </c>
      <c r="AR51" s="348">
        <v>133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480093</v>
      </c>
      <c r="AN52" s="352">
        <v>31579</v>
      </c>
      <c r="AO52" s="353">
        <v>43.9</v>
      </c>
      <c r="AP52" s="354">
        <v>34175</v>
      </c>
      <c r="AQ52" s="355">
        <v>4.0999999999999996</v>
      </c>
      <c r="AR52" s="356">
        <v>39.799999999999997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1031030</v>
      </c>
      <c r="AN53" s="344">
        <v>69234</v>
      </c>
      <c r="AO53" s="345">
        <v>-26.6</v>
      </c>
      <c r="AP53" s="346">
        <v>85205</v>
      </c>
      <c r="AQ53" s="347">
        <v>14.5</v>
      </c>
      <c r="AR53" s="348">
        <v>-41.1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520893</v>
      </c>
      <c r="AN54" s="352">
        <v>34978</v>
      </c>
      <c r="AO54" s="353">
        <v>10.8</v>
      </c>
      <c r="AP54" s="354">
        <v>38847</v>
      </c>
      <c r="AQ54" s="355">
        <v>13.7</v>
      </c>
      <c r="AR54" s="356">
        <v>-2.9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1341094</v>
      </c>
      <c r="AN55" s="344">
        <v>91549</v>
      </c>
      <c r="AO55" s="345">
        <v>32.200000000000003</v>
      </c>
      <c r="AP55" s="346">
        <v>106092</v>
      </c>
      <c r="AQ55" s="347">
        <v>24.5</v>
      </c>
      <c r="AR55" s="348">
        <v>7.7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592032</v>
      </c>
      <c r="AN56" s="352">
        <v>40414</v>
      </c>
      <c r="AO56" s="353">
        <v>15.5</v>
      </c>
      <c r="AP56" s="354">
        <v>44299</v>
      </c>
      <c r="AQ56" s="355">
        <v>14</v>
      </c>
      <c r="AR56" s="356">
        <v>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1549694</v>
      </c>
      <c r="AN57" s="344">
        <v>108068</v>
      </c>
      <c r="AO57" s="345">
        <v>18</v>
      </c>
      <c r="AP57" s="346">
        <v>78903</v>
      </c>
      <c r="AQ57" s="347">
        <v>-25.6</v>
      </c>
      <c r="AR57" s="348">
        <v>43.6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626092</v>
      </c>
      <c r="AN58" s="352">
        <v>43661</v>
      </c>
      <c r="AO58" s="353">
        <v>8</v>
      </c>
      <c r="AP58" s="354">
        <v>49201</v>
      </c>
      <c r="AQ58" s="355">
        <v>11.1</v>
      </c>
      <c r="AR58" s="356">
        <v>-3.1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756722</v>
      </c>
      <c r="AN59" s="344">
        <v>53494</v>
      </c>
      <c r="AO59" s="345">
        <v>-50.5</v>
      </c>
      <c r="AP59" s="346">
        <v>82993</v>
      </c>
      <c r="AQ59" s="347">
        <v>5.2</v>
      </c>
      <c r="AR59" s="348">
        <v>-55.7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469920</v>
      </c>
      <c r="AN60" s="352">
        <v>33219</v>
      </c>
      <c r="AO60" s="353">
        <v>-23.9</v>
      </c>
      <c r="AP60" s="354">
        <v>46787</v>
      </c>
      <c r="AQ60" s="355">
        <v>-4.9000000000000004</v>
      </c>
      <c r="AR60" s="356">
        <v>-19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1222606</v>
      </c>
      <c r="AN61" s="359">
        <v>83340</v>
      </c>
      <c r="AO61" s="360">
        <v>22.5</v>
      </c>
      <c r="AP61" s="361">
        <v>85527</v>
      </c>
      <c r="AQ61" s="362">
        <v>5</v>
      </c>
      <c r="AR61" s="348">
        <v>17.5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537806</v>
      </c>
      <c r="AN62" s="352">
        <v>36770</v>
      </c>
      <c r="AO62" s="353">
        <v>10.9</v>
      </c>
      <c r="AP62" s="354">
        <v>42662</v>
      </c>
      <c r="AQ62" s="355">
        <v>7.6</v>
      </c>
      <c r="AR62" s="356">
        <v>3.3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y23cnoBHVSbUTBNmkrGCOoLTk0kJ8hjCcBi8uVObNYRBs5oZxozvF6V03O/kcO1RHGziFfYUR5SPbAD9ZMvoA==" saltValue="Gb7TmDDHCZFxWxiS8DvC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MOHIVXqpJ2xg+uF5dhx427OOqv75RvCBRvBzFnl2Fx4hs2Jp9DjshMVCv0XsLwrdR3Jdc74Yz6ZZranPcpNYw==" saltValue="/6n5NOupsPa8SxV+Bs5O4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EwemM47eGrfHS0gZt8vgID/8xKAxwCaZOpdBo1zX39WbKpEidQJJXV0wEqWiIyVDCFBE2aJrreZxQIQZwFJzg==" saltValue="XfFmToVAEuQtoFKICx7r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74" t="s">
        <v>3</v>
      </c>
      <c r="D47" s="1174"/>
      <c r="E47" s="1175"/>
      <c r="F47" s="11">
        <v>27.44</v>
      </c>
      <c r="G47" s="12">
        <v>27.65</v>
      </c>
      <c r="H47" s="12">
        <v>26.8</v>
      </c>
      <c r="I47" s="12">
        <v>25.6</v>
      </c>
      <c r="J47" s="13">
        <v>21.71</v>
      </c>
    </row>
    <row r="48" spans="2:10" ht="57.75" customHeight="1">
      <c r="B48" s="14"/>
      <c r="C48" s="1176" t="s">
        <v>4</v>
      </c>
      <c r="D48" s="1176"/>
      <c r="E48" s="1177"/>
      <c r="F48" s="15">
        <v>7.13</v>
      </c>
      <c r="G48" s="16">
        <v>6.52</v>
      </c>
      <c r="H48" s="16">
        <v>6.7</v>
      </c>
      <c r="I48" s="16">
        <v>9.2200000000000006</v>
      </c>
      <c r="J48" s="17">
        <v>9.01</v>
      </c>
    </row>
    <row r="49" spans="2:10" ht="57.75" customHeight="1" thickBot="1">
      <c r="B49" s="18"/>
      <c r="C49" s="1178" t="s">
        <v>5</v>
      </c>
      <c r="D49" s="1178"/>
      <c r="E49" s="1179"/>
      <c r="F49" s="19">
        <v>4.8</v>
      </c>
      <c r="G49" s="20">
        <v>3.03</v>
      </c>
      <c r="H49" s="20">
        <v>3.56</v>
      </c>
      <c r="I49" s="20">
        <v>4.0599999999999996</v>
      </c>
      <c r="J49" s="21">
        <v>0.37</v>
      </c>
    </row>
    <row r="50" spans="2:10" ht="13.5" customHeight="1"/>
    <row r="51" spans="2:10" ht="13.5" hidden="1" customHeight="1"/>
    <row r="52" spans="2:10" ht="13.5" hidden="1" customHeight="1"/>
    <row r="53" spans="2:10" ht="13.5" hidden="1" customHeight="1"/>
  </sheetData>
  <sheetProtection algorithmName="SHA-512" hashValue="rX7wHCG7sM7zcqN+AndBJM/HbStz++/Fg0i0S6kSDcLChMO6VCnnvk9kbcu71TXSyplazBie56X641OLLE8rFQ==" saltValue="x1GjCq7c5cDTN3cSAgFo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yuza</cp:lastModifiedBy>
  <cp:lastPrinted>2019-03-14T08:55:12Z</cp:lastPrinted>
  <dcterms:created xsi:type="dcterms:W3CDTF">2019-02-14T01:37:49Z</dcterms:created>
  <dcterms:modified xsi:type="dcterms:W3CDTF">2019-03-18T00:16:56Z</dcterms:modified>
</cp:coreProperties>
</file>