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9585" yWindow="-15" windowWidth="9630" windowHeight="11940" tabRatio="92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U34" i="9"/>
  <c r="U35" i="9" s="1"/>
  <c r="U36" i="9" s="1"/>
  <c r="C34" i="9"/>
  <c r="AM34" i="9" l="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<sst xmlns="http://schemas.openxmlformats.org/spreadsheetml/2006/main" count="1012" uniqueCount="550">
  <si>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</si>
  <si>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</si>
  <si>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</si>
  <si>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</si>
  <si>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</si>
  <si>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</si>
  <si>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</si>
  <si>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</si>
  <si>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</si>
  <si>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</si>
  <si>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</si>
  <si>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</si>
  <si>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</si>
  <si>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</si>
  <si>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</si>
  <si>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</si>
  <si>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</si>
  <si>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</si>
  <si>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</si>
  <si>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</si>
  <si>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</si>
  <si>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</si>
  <si>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</si>
  <si>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</si>
  <si>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</si>
  <si>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</si>
  <si>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</si>
  <si>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</si>
  <si>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</si>
  <si>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</si>
  <si>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</si>
  <si>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</si>
  <si>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</si>
  <si>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</si>
  <si>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</si>
  <si>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</si>
  <si>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</si>
  <si>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</si>
  <si>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</si>
  <si>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</si>
  <si>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</si>
  <si>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</si>
  <si>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</si>
  <si>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</si>
  <si>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</si>
  <si>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</si>
  <si>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</si>
  <si>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</si>
  <si>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</si>
  <si>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</si>
  <si>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</si>
  <si>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</si>
  <si>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</si>
  <si>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</si>
  <si>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</si>
  <si>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</si>
  <si>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</si>
  <si>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</si>
  <si>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</si>
  <si>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</si>
  <si>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</si>
  <si>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</si>
  <si>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</si>
  <si>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</si>
  <si>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</si>
  <si>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</si>
  <si>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</si>
  <si>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</si>
  <si>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</si>
  <si>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</si>
  <si>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</si>
  <si>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</si>
  <si>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</si>
  <si>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</si>
  <si>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</si>
  <si>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</si>
  <si>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</si>
  <si>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</si>
  <si>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</si>
  <si>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</si>
  <si>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</si>
  <si>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</si>
  <si>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遊佐町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</si>
  <si>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</si>
  <si>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</si>
  <si>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</si>
  <si>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</si>
  <si>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</si>
  <si>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</si>
  <si>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</si>
  <si>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</si>
  <si>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</si>
  <si>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</si>
  <si>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</si>
  <si>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</si>
  <si>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</si>
  <si>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</si>
  <si>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</si>
  <si>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</si>
  <si>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</si>
  <si>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</si>
  <si>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</si>
  <si>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</si>
  <si>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</si>
  <si>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</si>
  <si>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</si>
  <si>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</si>
  <si>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</si>
  <si>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</si>
  <si>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</si>
  <si>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</si>
  <si>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</si>
  <si>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</si>
  <si>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</si>
  <si>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</si>
  <si>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</si>
  <si>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</si>
  <si>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</si>
  <si>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</si>
  <si>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</si>
  <si>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</si>
  <si>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</si>
  <si>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</si>
  <si>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</si>
  <si>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</si>
  <si>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</si>
  <si>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</si>
  <si>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</si>
  <si>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</si>
  <si>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</si>
  <si>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</si>
  <si>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</si>
  <si>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</si>
  <si>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</si>
  <si>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</si>
  <si>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</si>
  <si>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</si>
  <si>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</si>
  <si>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</si>
  <si>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</si>
  <si>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</si>
  <si>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</si>
  <si>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</si>
  <si>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</si>
  <si>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</si>
  <si>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</si>
  <si>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</si>
  <si>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</si>
  <si>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</si>
  <si>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</si>
  <si>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</si>
  <si>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</si>
  <si>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</si>
  <si>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</si>
  <si>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</si>
  <si>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</si>
  <si>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</si>
  <si>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</si>
  <si>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</si>
  <si>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</si>
  <si>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</si>
  <si>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</si>
  <si>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</si>
  <si>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</si>
  <si>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</si>
  <si>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</si>
  <si>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</si>
  <si>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</si>
  <si>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</si>
  <si>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</si>
  <si>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</si>
  <si>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</si>
  <si>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</si>
  <si>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</si>
  <si>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</si>
  <si>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</si>
  <si>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</si>
  <si>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</si>
  <si>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</si>
  <si>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</si>
  <si>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</si>
  <si>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</si>
  <si>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</si>
  <si>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</si>
  <si>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</si>
  <si>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</si>
  <si>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</si>
  <si>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</si>
  <si>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</si>
  <si>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</si>
  <si>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</si>
  <si>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</si>
  <si>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</si>
  <si>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</si>
  <si>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</si>
  <si>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</si>
  <si>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</si>
  <si>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</si>
  <si>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山形県遊佐町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</si>
  <si>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</si>
  <si>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</si>
  <si>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</si>
  <si>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</si>
  <si>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</si>
  <si>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</si>
  <si>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</si>
  <si>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</si>
  <si>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</si>
  <si>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</si>
  <si>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</si>
  <si>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</si>
  <si>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</si>
  <si>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</si>
  <si>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</si>
  <si>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</si>
  <si>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</si>
  <si>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</si>
  <si>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</si>
  <si>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</si>
  <si>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</si>
  <si>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</si>
  <si>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</si>
  <si>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</si>
  <si>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</si>
  <si>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</si>
  <si>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</si>
  <si>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</si>
  <si>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</si>
  <si>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</si>
  <si>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</si>
  <si>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</si>
  <si>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</si>
  <si>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</si>
  <si>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</si>
  <si>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</si>
  <si>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</si>
  <si>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</si>
  <si>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</si>
  <si>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</si>
  <si>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</si>
  <si>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</si>
  <si>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</si>
  <si>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</si>
  <si>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</si>
  <si>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</si>
  <si>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</si>
  <si>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</si>
  <si>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</si>
  <si>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</si>
  <si>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</si>
  <si>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</si>
  <si>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</si>
  <si>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</si>
  <si>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</si>
  <si>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</si>
  <si>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</si>
  <si>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</si>
  <si>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</si>
  <si>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</si>
  <si>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</si>
  <si>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</si>
  <si>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</si>
  <si>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</si>
  <si>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</si>
  <si>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</si>
  <si>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</si>
  <si>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</si>
  <si>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</si>
  <si>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</si>
  <si>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</si>
  <si>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</si>
  <si>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</si>
  <si>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</si>
  <si>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</si>
  <si>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</si>
  <si>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</si>
  <si>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</si>
  <si>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</si>
  <si>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</si>
  <si>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</si>
  <si>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</si>
  <si>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</si>
  <si>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</si>
  <si>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</si>
  <si>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</si>
  <si>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</si>
  <si>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</si>
  <si>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</si>
  <si>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</si>
  <si>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</si>
  <si>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</si>
  <si>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</si>
  <si>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</si>
  <si>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</si>
  <si>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</si>
  <si>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</si>
  <si>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</si>
  <si>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</si>
  <si>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</si>
  <si>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</si>
  <si>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</si>
  <si>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</si>
  <si>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</si>
  <si>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</si>
  <si>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</si>
  <si>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</si>
  <si>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</si>
  <si>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</si>
  <si>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</si>
  <si>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</si>
  <si>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</si>
  <si>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</si>
  <si>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</si>
  <si>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</si>
  <si>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</si>
  <si>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</si>
  <si>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</si>
  <si>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</si>
  <si>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</si>
  <si>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</si>
  <si>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</si>
  <si>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</si>
  <si>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</si>
  <si>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</si>
  <si>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</si>
  <si>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</si>
  <si>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</si>
  <si>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</si>
  <si>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</si>
  <si>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</si>
  <si>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</si>
  <si>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</si>
  <si>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</si>
  <si>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</si>
  <si>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</si>
  <si>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</si>
  <si>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</si>
  <si>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</si>
  <si>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</si>
  <si>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</si>
  <si>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</si>
  <si>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</si>
  <si>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</si>
  <si>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</si>
  <si>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</si>
  <si>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</si>
  <si>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</si>
  <si>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山形県遊佐町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</si>
  <si>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</si>
  <si>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</si>
  <si>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</si>
  <si>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</si>
  <si>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</si>
  <si>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</si>
  <si>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</si>
  <si>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</si>
  <si>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</si>
  <si>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</si>
  <si>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</si>
  <si>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</si>
  <si>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</si>
  <si>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</si>
  <si>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</si>
  <si>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</si>
  <si>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</si>
  <si>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</si>
  <si>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</si>
  <si>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</si>
  <si>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</si>
  <si>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</si>
  <si>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</si>
  <si>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</si>
  <si>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</si>
  <si>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</si>
  <si>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</si>
  <si>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</si>
  <si>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</si>
  <si>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</si>
  <si>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</si>
  <si>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</si>
  <si>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</si>
  <si>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</si>
  <si>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</si>
  <si>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</si>
  <si>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</si>
  <si>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</si>
  <si>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</si>
  <si>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</si>
  <si>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</si>
  <si>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地域集落排水事業特別会計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</si>
  <si>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</si>
  <si>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</si>
  <si>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</si>
  <si>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</si>
  <si>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</si>
  <si>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</si>
  <si>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</si>
  <si>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</si>
  <si>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</si>
  <si>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</si>
  <si>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</si>
  <si>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</si>
  <si>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</si>
  <si>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</si>
  <si>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</si>
  <si>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</si>
  <si>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</si>
  <si>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</si>
  <si>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</si>
  <si>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</si>
  <si>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</si>
  <si>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</si>
  <si>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</si>
  <si>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</si>
  <si>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</si>
  <si>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</si>
  <si>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</si>
  <si>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</si>
  <si>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</si>
  <si>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</si>
  <si>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</si>
  <si>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</si>
  <si>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</si>
  <si>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</si>
  <si>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</si>
  <si>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</si>
  <si>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</si>
  <si>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</si>
  <si>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</si>
  <si>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</si>
  <si>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</si>
  <si>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</si>
  <si>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</si>
  <si>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</si>
  <si>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</si>
  <si>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</si>
  <si>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</si>
  <si>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</si>
  <si>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</si>
  <si>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</si>
  <si>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</si>
  <si>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</si>
  <si>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</si>
  <si>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</si>
  <si>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</si>
  <si>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</si>
  <si>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</si>
  <si>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</si>
  <si>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</si>
  <si>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</si>
  <si>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</si>
  <si>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</si>
  <si>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</si>
  <si>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</si>
  <si>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</si>
  <si>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</si>
  <si>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</si>
  <si>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</si>
  <si>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</si>
  <si>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</si>
  <si>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</si>
  <si>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</si>
  <si>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</si>
  <si>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</si>
  <si>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</si>
  <si>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</si>
  <si>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</si>
  <si>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</si>
  <si>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</si>
  <si>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</si>
  <si>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</si>
  <si>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</si>
  <si>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</si>
  <si>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</si>
  <si>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</si>
  <si>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</si>
  <si>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</si>
  <si>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</si>
  <si>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</si>
  <si>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</si>
  <si>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</si>
  <si>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</si>
  <si>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</si>
  <si>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</si>
  <si>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</si>
  <si>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</si>
  <si>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</si>
  <si>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</si>
  <si>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</si>
  <si>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</si>
  <si>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</si>
  <si>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</si>
  <si>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</si>
  <si>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</si>
  <si>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</si>
  <si>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</si>
  <si>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</si>
  <si>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</si>
  <si>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</si>
  <si>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</si>
  <si>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</si>
  <si>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</si>
  <si>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</si>
  <si>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</si>
  <si>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</si>
  <si>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</si>
  <si>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</si>
  <si>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</si>
  <si>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</si>
  <si>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</si>
  <si>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</si>
  <si>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</si>
  <si>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</si>
  <si>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</si>
  <si>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</si>
  <si>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</si>
  <si>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</si>
  <si>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</si>
  <si>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</si>
  <si>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</si>
  <si>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</si>
  <si>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</si>
  <si>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</si>
  <si>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</si>
  <si>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</si>
  <si>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</si>
  <si>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</si>
  <si>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</si>
  <si>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簡易水道特別会計</t>
  </si>
  <si>
    <t>公共下水道事業特別会計</t>
  </si>
  <si>
    <t>後期高齢者医療特別会計</t>
  </si>
  <si>
    <t>地域集落排水事業特別会計</t>
  </si>
  <si>
    <t>その他会計（赤字）</t>
  </si>
  <si>
    <t>その他会計（黒字）</t>
  </si>
  <si>
    <t>-</t>
    <phoneticPr fontId="2"/>
  </si>
  <si>
    <t>酒田地区広域行政組合</t>
  </si>
  <si>
    <t>庄内広域行政組合（普通会計分）</t>
  </si>
  <si>
    <t>庄内広域行政組合（青果市場事業特別会計分）</t>
  </si>
  <si>
    <t>庄内広域行政組合（庄内食肉流通センター事業特別会計分）</t>
  </si>
  <si>
    <t>山形県消防補償等組合</t>
  </si>
  <si>
    <t>山形県自治会館管理組合</t>
  </si>
  <si>
    <t>山形県市町村職員退職手当組合</t>
  </si>
  <si>
    <t>山形県市町村交通災害共済組合</t>
  </si>
  <si>
    <t>山形県後期高齢者医療広域連合（普通会計分）</t>
  </si>
  <si>
    <t>山形県後期高齢者医療広域連合（事業会計分）</t>
  </si>
  <si>
    <t>遊佐町総合交流促進施設</t>
  </si>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</sst>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67829</c:v>
                </c:pt>
                <c:pt idx="1">
                  <c:v>68030</c:v>
                </c:pt>
                <c:pt idx="2">
                  <c:v>39373</c:v>
                </c:pt>
                <c:pt idx="3">
                  <c:v>94356</c:v>
                </c:pt>
                <c:pt idx="4">
                  <c:v>69234</c:v>
                </c:pt>
              </c:numCache>
            </c:numRef>
          </c:val>
          <c:smooth val="0"/>
        </c:ser>
        <c:dLbls>
          <c:showLegendKey val="0"/>
          <c:showVal val="0"/>
          <c:showCatName val="0"/>
          <c:showSerName val="0"/>
          <c:showPercent val="0"/>
          <c:showBubbleSize val="0"/>
        </c:dLbls>
        <c:marker val="1"/>
        <c:smooth val="0"/>
        <c:axId val="32357760"/>
        <c:axId val="98985472"/>
      </c:lineChart>
      <c:catAx>
        <c:axId val="32357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985472"/>
        <c:crosses val="autoZero"/>
        <c:auto val="1"/>
        <c:lblAlgn val="ctr"/>
        <c:lblOffset val="100"/>
        <c:tickLblSkip val="1"/>
        <c:tickMarkSkip val="1"/>
        <c:noMultiLvlLbl val="0"/>
      </c:catAx>
      <c:valAx>
        <c:axId val="989854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5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11.87</c:v>
                </c:pt>
                <c:pt idx="1">
                  <c:v>10.199999999999999</c:v>
                </c:pt>
                <c:pt idx="2">
                  <c:v>8.9700000000000006</c:v>
                </c:pt>
                <c:pt idx="3">
                  <c:v>7.13</c:v>
                </c:pt>
                <c:pt idx="4">
                  <c:v>6.52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13.42</c:v>
                </c:pt>
                <c:pt idx="1">
                  <c:v>16.170000000000002</c:v>
                </c:pt>
                <c:pt idx="2">
                  <c:v>20.98</c:v>
                </c:pt>
                <c:pt idx="3">
                  <c:v>27.44</c:v>
                </c:pt>
                <c:pt idx="4">
                  <c:v>27.65</c:v>
                </c:pt>
              </c:numCache>
            </c:numRef>
          </c:val>
        </c:ser>
        <c:dLbls>
          <c:showLegendKey val="0"/>
          <c:showVal val="0"/>
          <c:showCatName val="0"/>
          <c:showSerName val="0"/>
          <c:showPercent val="0"/>
          <c:showBubbleSize val="0"/>
        </c:dLbls>
        <c:gapWidth val="250"/>
        <c:overlap val="100"/>
        <c:axId val="100575488"/>
        <c:axId val="100585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14.09</c:v>
                </c:pt>
                <c:pt idx="1">
                  <c:v>6.67</c:v>
                </c:pt>
                <c:pt idx="2">
                  <c:v>6.74</c:v>
                </c:pt>
                <c:pt idx="3">
                  <c:v>4.8</c:v>
                </c:pt>
                <c:pt idx="4">
                  <c:v>3.03</c:v>
                </c:pt>
              </c:numCache>
            </c:numRef>
          </c:val>
          <c:smooth val="0"/>
        </c:ser>
        <c:dLbls>
          <c:showLegendKey val="0"/>
          <c:showVal val="0"/>
          <c:showCatName val="0"/>
          <c:showSerName val="0"/>
          <c:showPercent val="0"/>
          <c:showBubbleSize val="0"/>
        </c:dLbls>
        <c:marker val="1"/>
        <c:smooth val="0"/>
        <c:axId val="100575488"/>
        <c:axId val="100585856"/>
      </c:lineChart>
      <c:catAx>
        <c:axId val="10057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585856"/>
        <c:crosses val="autoZero"/>
        <c:auto val="1"/>
        <c:lblAlgn val="ctr"/>
        <c:lblOffset val="100"/>
        <c:tickLblSkip val="1"/>
        <c:tickMarkSkip val="1"/>
        <c:noMultiLvlLbl val="0"/>
      </c:catAx>
      <c:valAx>
        <c:axId val="10058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7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0.28000000000000003</c:v>
                </c:pt>
                <c:pt idx="2">
                  <c:v>#N/A</c:v>
                </c:pt>
                <c:pt idx="3">
                  <c:v>0.16</c:v>
                </c:pt>
                <c:pt idx="4">
                  <c:v>#N/A</c:v>
                </c:pt>
                <c:pt idx="5">
                  <c:v>0.09</c:v>
                </c:pt>
                <c:pt idx="6">
                  <c:v>#N/A</c:v>
                </c:pt>
                <c:pt idx="7">
                  <c:v>0.06</c:v>
                </c:pt>
                <c:pt idx="8">
                  <c:v>#N/A</c:v>
                </c:pt>
                <c:pt idx="9">
                  <c:v>0.05</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0.14000000000000001</c:v>
                </c:pt>
                <c:pt idx="2">
                  <c:v>#N/A</c:v>
                </c:pt>
                <c:pt idx="3">
                  <c:v>0.15</c:v>
                </c:pt>
                <c:pt idx="4">
                  <c:v>#N/A</c:v>
                </c:pt>
                <c:pt idx="5">
                  <c:v>0.18</c:v>
                </c:pt>
                <c:pt idx="6">
                  <c:v>#N/A</c:v>
                </c:pt>
                <c:pt idx="7">
                  <c:v>0.15</c:v>
                </c:pt>
                <c:pt idx="8">
                  <c:v>#N/A</c:v>
                </c:pt>
                <c:pt idx="9">
                  <c:v>0.05</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0.51</c:v>
                </c:pt>
                <c:pt idx="2">
                  <c:v>#N/A</c:v>
                </c:pt>
                <c:pt idx="3">
                  <c:v>0.47</c:v>
                </c:pt>
                <c:pt idx="4">
                  <c:v>#N/A</c:v>
                </c:pt>
                <c:pt idx="5">
                  <c:v>0.54</c:v>
                </c:pt>
                <c:pt idx="6">
                  <c:v>#N/A</c:v>
                </c:pt>
                <c:pt idx="7">
                  <c:v>0.02</c:v>
                </c:pt>
                <c:pt idx="8">
                  <c:v>#N/A</c:v>
                </c:pt>
                <c:pt idx="9">
                  <c:v>7.0000000000000007E-2</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0.45</c:v>
                </c:pt>
                <c:pt idx="2">
                  <c:v>#N/A</c:v>
                </c:pt>
                <c:pt idx="3">
                  <c:v>0.56000000000000005</c:v>
                </c:pt>
                <c:pt idx="4">
                  <c:v>#N/A</c:v>
                </c:pt>
                <c:pt idx="5">
                  <c:v>0.72</c:v>
                </c:pt>
                <c:pt idx="6">
                  <c:v>#N/A</c:v>
                </c:pt>
                <c:pt idx="7">
                  <c:v>0.91</c:v>
                </c:pt>
                <c:pt idx="8">
                  <c:v>#N/A</c:v>
                </c:pt>
                <c:pt idx="9">
                  <c:v>0.55000000000000004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c:v>
                </c:pt>
                <c:pt idx="2">
                  <c:v>#N/A</c:v>
                </c:pt>
                <c:pt idx="3">
                  <c:v>0.86</c:v>
                </c:pt>
                <c:pt idx="4">
                  <c:v>#N/A</c:v>
                </c:pt>
                <c:pt idx="5">
                  <c:v>1.18</c:v>
                </c:pt>
                <c:pt idx="6">
                  <c:v>#N/A</c:v>
                </c:pt>
                <c:pt idx="7">
                  <c:v>1.35</c:v>
                </c:pt>
                <c:pt idx="8">
                  <c:v>#N/A</c:v>
                </c:pt>
                <c:pt idx="9">
                  <c:v>1.44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3.35</c:v>
                </c:pt>
                <c:pt idx="2">
                  <c:v>#N/A</c:v>
                </c:pt>
                <c:pt idx="3">
                  <c:v>4.74</c:v>
                </c:pt>
                <c:pt idx="4">
                  <c:v>#N/A</c:v>
                </c:pt>
                <c:pt idx="5">
                  <c:v>3.14</c:v>
                </c:pt>
                <c:pt idx="6">
                  <c:v>#N/A</c:v>
                </c:pt>
                <c:pt idx="7">
                  <c:v>3.53</c:v>
                </c:pt>
                <c:pt idx="8">
                  <c:v>#N/A</c:v>
                </c:pt>
                <c:pt idx="9">
                  <c:v>4.18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11.86</c:v>
                </c:pt>
                <c:pt idx="2">
                  <c:v>#N/A</c:v>
                </c:pt>
                <c:pt idx="3">
                  <c:v>10.199999999999999</c:v>
                </c:pt>
                <c:pt idx="4">
                  <c:v>#N/A</c:v>
                </c:pt>
                <c:pt idx="5">
                  <c:v>8.9700000000000006</c:v>
                </c:pt>
                <c:pt idx="6">
                  <c:v>#N/A</c:v>
                </c:pt>
                <c:pt idx="7">
                  <c:v>7.12</c:v>
                </c:pt>
                <c:pt idx="8">
                  <c:v>#N/A</c:v>
                </c:pt>
                <c:pt idx="9">
                  <c:v>6.52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6.55</c:v>
                </c:pt>
                <c:pt idx="2">
                  <c:v>#N/A</c:v>
                </c:pt>
                <c:pt idx="3">
                  <c:v>8.0500000000000007</c:v>
                </c:pt>
                <c:pt idx="4">
                  <c:v>#N/A</c:v>
                </c:pt>
                <c:pt idx="5">
                  <c:v>8.83</c:v>
                </c:pt>
                <c:pt idx="6">
                  <c:v>#N/A</c:v>
                </c:pt>
                <c:pt idx="7">
                  <c:v>8.7899999999999991</c:v>
                </c:pt>
                <c:pt idx="8">
                  <c:v>#N/A</c:v>
                </c:pt>
                <c:pt idx="9">
                  <c:v>8.5500000000000007</c:v>
                </c:pt>
              </c:numCache>
            </c:numRef>
          </c:val>
        </c:ser>
        <c:dLbls>
          <c:showLegendKey val="0"/>
          <c:showVal val="0"/>
          <c:showCatName val="0"/>
          <c:showSerName val="0"/>
          <c:showPercent val="0"/>
          <c:showBubbleSize val="0"/>
        </c:dLbls>
        <c:gapWidth val="150"/>
        <c:overlap val="100"/>
        <c:axId val="32391552"/>
        <c:axId val="32393088"/>
      </c:barChart>
      <c:catAx>
        <c:axId val="3239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393088"/>
        <c:crosses val="autoZero"/>
        <c:auto val="1"/>
        <c:lblAlgn val="ctr"/>
        <c:lblOffset val="100"/>
        <c:tickLblSkip val="1"/>
        <c:tickMarkSkip val="1"/>
        <c:noMultiLvlLbl val="0"/>
      </c:catAx>
      <c:valAx>
        <c:axId val="3239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9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743</c:v>
                </c:pt>
                <c:pt idx="5">
                  <c:v>747</c:v>
                </c:pt>
                <c:pt idx="8">
                  <c:v>756</c:v>
                </c:pt>
                <c:pt idx="11">
                  <c:v>771</c:v>
                </c:pt>
                <c:pt idx="14">
                  <c:v>808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17</c:v>
                </c:pt>
                <c:pt idx="6">
                  <c:v>17</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55</c:v>
                </c:pt>
                <c:pt idx="3">
                  <c:v>54</c:v>
                </c:pt>
                <c:pt idx="6">
                  <c:v>52</c:v>
                </c:pt>
                <c:pt idx="9">
                  <c:v>51</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305</c:v>
                </c:pt>
                <c:pt idx="3">
                  <c:v>304</c:v>
                </c:pt>
                <c:pt idx="6">
                  <c:v>333</c:v>
                </c:pt>
                <c:pt idx="9">
                  <c:v>339</c:v>
                </c:pt>
                <c:pt idx="12">
                  <c:v>362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820</c:v>
                </c:pt>
                <c:pt idx="3">
                  <c:v>750</c:v>
                </c:pt>
                <c:pt idx="6">
                  <c:v>733</c:v>
                </c:pt>
                <c:pt idx="9">
                  <c:v>729</c:v>
                </c:pt>
                <c:pt idx="12">
                  <c:v>730</c:v>
                </c:pt>
              </c:numCache>
            </c:numRef>
          </c:val>
        </c:ser>
        <c:dLbls>
          <c:showLegendKey val="0"/>
          <c:showVal val="0"/>
          <c:showCatName val="0"/>
          <c:showSerName val="0"/>
          <c:showPercent val="0"/>
          <c:showBubbleSize val="0"/>
        </c:dLbls>
        <c:gapWidth val="100"/>
        <c:overlap val="100"/>
        <c:axId val="98481280"/>
        <c:axId val="9848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455</c:v>
                </c:pt>
                <c:pt idx="2">
                  <c:v>#N/A</c:v>
                </c:pt>
                <c:pt idx="3">
                  <c:v>#N/A</c:v>
                </c:pt>
                <c:pt idx="4">
                  <c:v>378</c:v>
                </c:pt>
                <c:pt idx="5">
                  <c:v>#N/A</c:v>
                </c:pt>
                <c:pt idx="6">
                  <c:v>#N/A</c:v>
                </c:pt>
                <c:pt idx="7">
                  <c:v>379</c:v>
                </c:pt>
                <c:pt idx="8">
                  <c:v>#N/A</c:v>
                </c:pt>
                <c:pt idx="9">
                  <c:v>#N/A</c:v>
                </c:pt>
                <c:pt idx="10">
                  <c:v>365</c:v>
                </c:pt>
                <c:pt idx="11">
                  <c:v>#N/A</c:v>
                </c:pt>
                <c:pt idx="12">
                  <c:v>#N/A</c:v>
                </c:pt>
                <c:pt idx="13">
                  <c:v>348</c:v>
                </c:pt>
                <c:pt idx="14">
                  <c:v>#N/A</c:v>
                </c:pt>
              </c:numCache>
            </c:numRef>
          </c:val>
          <c:smooth val="0"/>
        </c:ser>
        <c:dLbls>
          <c:showLegendKey val="0"/>
          <c:showVal val="0"/>
          <c:showCatName val="0"/>
          <c:showSerName val="0"/>
          <c:showPercent val="0"/>
          <c:showBubbleSize val="0"/>
        </c:dLbls>
        <c:marker val="1"/>
        <c:smooth val="0"/>
        <c:axId val="98481280"/>
        <c:axId val="98483200"/>
      </c:lineChart>
      <c:catAx>
        <c:axId val="9848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483200"/>
        <c:crosses val="autoZero"/>
        <c:auto val="1"/>
        <c:lblAlgn val="ctr"/>
        <c:lblOffset val="100"/>
        <c:tickLblSkip val="1"/>
        <c:tickMarkSkip val="1"/>
        <c:noMultiLvlLbl val="0"/>
      </c:catAx>
      <c:valAx>
        <c:axId val="9848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8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8731</c:v>
                </c:pt>
                <c:pt idx="5">
                  <c:v>8524</c:v>
                </c:pt>
                <c:pt idx="8">
                  <c:v>8463</c:v>
                </c:pt>
                <c:pt idx="11">
                  <c:v>8736</c:v>
                </c:pt>
                <c:pt idx="14">
                  <c:v>8536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255</c:v>
                </c:pt>
                <c:pt idx="5">
                  <c:v>315</c:v>
                </c:pt>
                <c:pt idx="8">
                  <c:v>204</c:v>
                </c:pt>
                <c:pt idx="11">
                  <c:v>176</c:v>
                </c:pt>
                <c:pt idx="14">
                  <c:v>162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1969</c:v>
                </c:pt>
                <c:pt idx="5">
                  <c:v>2057</c:v>
                </c:pt>
                <c:pt idx="8">
                  <c:v>2562</c:v>
                </c:pt>
                <c:pt idx="11">
                  <c:v>3069</c:v>
                </c:pt>
                <c:pt idx="14">
                  <c:v>2969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1462</c:v>
                </c:pt>
                <c:pt idx="3">
                  <c:v>1438</c:v>
                </c:pt>
                <c:pt idx="6">
                  <c:v>1403</c:v>
                </c:pt>
                <c:pt idx="9">
                  <c:v>1375</c:v>
                </c:pt>
                <c:pt idx="12">
                  <c:v>1286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256</c:v>
                </c:pt>
                <c:pt idx="3">
                  <c:v>213</c:v>
                </c:pt>
                <c:pt idx="6">
                  <c:v>164</c:v>
                </c:pt>
                <c:pt idx="9">
                  <c:v>115</c:v>
                </c:pt>
                <c:pt idx="12">
                  <c:v>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4657</c:v>
                </c:pt>
                <c:pt idx="3">
                  <c:v>4667</c:v>
                </c:pt>
                <c:pt idx="6">
                  <c:v>4697</c:v>
                </c:pt>
                <c:pt idx="9">
                  <c:v>4654</c:v>
                </c:pt>
                <c:pt idx="12">
                  <c:v>4603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83</c:v>
                </c:pt>
                <c:pt idx="3">
                  <c:v>63</c:v>
                </c:pt>
                <c:pt idx="6">
                  <c:v>45</c:v>
                </c:pt>
                <c:pt idx="9">
                  <c:v>28</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7817</c:v>
                </c:pt>
                <c:pt idx="3">
                  <c:v>7648</c:v>
                </c:pt>
                <c:pt idx="6">
                  <c:v>7472</c:v>
                </c:pt>
                <c:pt idx="9">
                  <c:v>7736</c:v>
                </c:pt>
                <c:pt idx="12">
                  <c:v>7718</c:v>
                </c:pt>
              </c:numCache>
            </c:numRef>
          </c:val>
        </c:ser>
        <c:dLbls>
          <c:showLegendKey val="0"/>
          <c:showVal val="0"/>
          <c:showCatName val="0"/>
          <c:showSerName val="0"/>
          <c:showPercent val="0"/>
          <c:showBubbleSize val="0"/>
        </c:dLbls>
        <c:gapWidth val="100"/>
        <c:overlap val="100"/>
        <c:axId val="100638080"/>
        <c:axId val="100648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3320</c:v>
                </c:pt>
                <c:pt idx="2">
                  <c:v>#N/A</c:v>
                </c:pt>
                <c:pt idx="3">
                  <c:v>#N/A</c:v>
                </c:pt>
                <c:pt idx="4">
                  <c:v>3132</c:v>
                </c:pt>
                <c:pt idx="5">
                  <c:v>#N/A</c:v>
                </c:pt>
                <c:pt idx="6">
                  <c:v>#N/A</c:v>
                </c:pt>
                <c:pt idx="7">
                  <c:v>2552</c:v>
                </c:pt>
                <c:pt idx="8">
                  <c:v>#N/A</c:v>
                </c:pt>
                <c:pt idx="9">
                  <c:v>#N/A</c:v>
                </c:pt>
                <c:pt idx="10">
                  <c:v>1928</c:v>
                </c:pt>
                <c:pt idx="11">
                  <c:v>#N/A</c:v>
                </c:pt>
                <c:pt idx="12">
                  <c:v>#N/A</c:v>
                </c:pt>
                <c:pt idx="13">
                  <c:v>2026</c:v>
                </c:pt>
                <c:pt idx="14">
                  <c:v>#N/A</c:v>
                </c:pt>
              </c:numCache>
            </c:numRef>
          </c:val>
          <c:smooth val="0"/>
        </c:ser>
        <c:dLbls>
          <c:showLegendKey val="0"/>
          <c:showVal val="0"/>
          <c:showCatName val="0"/>
          <c:showSerName val="0"/>
          <c:showPercent val="0"/>
          <c:showBubbleSize val="0"/>
        </c:dLbls>
        <c:marker val="1"/>
        <c:smooth val="0"/>
        <c:axId val="100638080"/>
        <c:axId val="100648448"/>
      </c:lineChart>
      <c:catAx>
        <c:axId val="10063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648448"/>
        <c:crosses val="autoZero"/>
        <c:auto val="1"/>
        <c:lblAlgn val="ctr"/>
        <c:lblOffset val="100"/>
        <c:tickLblSkip val="1"/>
        <c:tickMarkSkip val="1"/>
        <c:noMultiLvlLbl val="0"/>
      </c:catAx>
      <c:valAx>
        <c:axId val="10064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3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14,892
14,837
208.39
7,589,381
7,199,034
312,433
4,788,914
7,718,248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本町では急速に進む人口減少と高齢化率の上昇に加え、経済不況による個人所得の減少等により、自主財源の確保が難しく、財政基盤は依然として厳しい状況にある。このため、平成</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２６年</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度における財政力指数については類似団体平均を０．２０ポイントと大きく下回っており、自主財源の確保は大きな課題となっている。これまでも徴収率の向上による町税収入の確保に努めてきたが、今後は更に定住化対策を積極的に実施することにより、人口減少の歯止めと税収確保の両面による改善を図っていかなければならない。</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152702</xdr:rowOff>
    </xdr:to>
    <xdr:cxnSp macro="">
      <xdr:nvCxnSpPr>
        <xdr:cNvPr id="68" name="直線コネクタ 67"/>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164193</xdr:rowOff>
    </xdr:to>
    <xdr:cxnSp macro="">
      <xdr:nvCxnSpPr>
        <xdr:cNvPr id="71" name="直線コネクタ 70"/>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164193</xdr:rowOff>
    </xdr:to>
    <xdr:cxnSp macro="">
      <xdr:nvCxnSpPr>
        <xdr:cNvPr id="74" name="直線コネクタ 73"/>
        <xdr:cNvCxnSpPr/>
      </xdr:nvCxnSpPr>
      <xdr:spPr>
        <a:xfrm>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7" name="直線コネクタ 76"/>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7" name="円/楕円 86"/>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8"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89" name="円/楕円 88"/>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0" name="テキスト ボックス 89"/>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1" name="円/楕円 90"/>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2" name="テキスト ボックス 91"/>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3" name="円/楕円 92"/>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4" name="テキスト ボックス 93"/>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5" name="円/楕円 94"/>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6" name="テキスト ボックス 95"/>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経常収支比率については低い水準で推移しており、平成</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２６</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年度においても類似団体平均を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１０．４</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と大きく下回り、良好であるといえる。これは、平成１７年度に策定したまちづくり再編プランに基づき、職員数の削減に取り組んできた結果として人件費の大幅な削減につながったことが大きな要因となっている。今後も同プランの取り組みを通じて引き続き無駄のない行財政運営を目指し、現在の水準を維持するように努めたい。</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42164</xdr:rowOff>
    </xdr:from>
    <xdr:to>
      <xdr:col>7</xdr:col>
      <xdr:colOff>152400</xdr:colOff>
      <xdr:row>61</xdr:row>
      <xdr:rowOff>56642</xdr:rowOff>
    </xdr:to>
    <xdr:cxnSp macro="">
      <xdr:nvCxnSpPr>
        <xdr:cNvPr id="129" name="直線コネクタ 128"/>
        <xdr:cNvCxnSpPr/>
      </xdr:nvCxnSpPr>
      <xdr:spPr>
        <a:xfrm>
          <a:off x="4114800" y="1050061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32512</xdr:rowOff>
    </xdr:from>
    <xdr:to>
      <xdr:col>6</xdr:col>
      <xdr:colOff>0</xdr:colOff>
      <xdr:row>61</xdr:row>
      <xdr:rowOff>42164</xdr:rowOff>
    </xdr:to>
    <xdr:cxnSp macro="">
      <xdr:nvCxnSpPr>
        <xdr:cNvPr id="132" name="直線コネクタ 131"/>
        <xdr:cNvCxnSpPr/>
      </xdr:nvCxnSpPr>
      <xdr:spPr>
        <a:xfrm>
          <a:off x="3225800" y="104909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34" name="テキスト ボックス 133"/>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32512</xdr:rowOff>
    </xdr:from>
    <xdr:to>
      <xdr:col>4</xdr:col>
      <xdr:colOff>482600</xdr:colOff>
      <xdr:row>61</xdr:row>
      <xdr:rowOff>56642</xdr:rowOff>
    </xdr:to>
    <xdr:cxnSp macro="">
      <xdr:nvCxnSpPr>
        <xdr:cNvPr id="135" name="直線コネクタ 134"/>
        <xdr:cNvCxnSpPr/>
      </xdr:nvCxnSpPr>
      <xdr:spPr>
        <a:xfrm flipV="1">
          <a:off x="2336800" y="104909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61</xdr:row>
      <xdr:rowOff>56642</xdr:rowOff>
    </xdr:to>
    <xdr:cxnSp macro="">
      <xdr:nvCxnSpPr>
        <xdr:cNvPr id="138" name="直線コネクタ 137"/>
        <xdr:cNvCxnSpPr/>
      </xdr:nvCxnSpPr>
      <xdr:spPr>
        <a:xfrm>
          <a:off x="1447800" y="103606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24528</xdr:rowOff>
    </xdr:from>
    <xdr:ext cx="762000" cy="259045"/>
    <xdr:sp macro="" textlink="">
      <xdr:nvSpPr>
        <xdr:cNvPr id="142" name="テキスト ボックス 141"/>
        <xdr:cNvSpPr txBox="1"/>
      </xdr:nvSpPr>
      <xdr:spPr>
        <a:xfrm>
          <a:off x="1066800" y="1065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5842</xdr:rowOff>
    </xdr:from>
    <xdr:to>
      <xdr:col>7</xdr:col>
      <xdr:colOff>203200</xdr:colOff>
      <xdr:row>61</xdr:row>
      <xdr:rowOff>107442</xdr:rowOff>
    </xdr:to>
    <xdr:sp macro="" textlink="">
      <xdr:nvSpPr>
        <xdr:cNvPr id="148" name="円/楕円 147"/>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22369</xdr:rowOff>
    </xdr:from>
    <xdr:ext cx="762000" cy="259045"/>
    <xdr:sp macro="" textlink="">
      <xdr:nvSpPr>
        <xdr:cNvPr id="149" name="財政構造の弾力性該当値テキスト"/>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162814</xdr:rowOff>
    </xdr:from>
    <xdr:to>
      <xdr:col>6</xdr:col>
      <xdr:colOff>50800</xdr:colOff>
      <xdr:row>61</xdr:row>
      <xdr:rowOff>92964</xdr:rowOff>
    </xdr:to>
    <xdr:sp macro="" textlink="">
      <xdr:nvSpPr>
        <xdr:cNvPr id="150" name="円/楕円 149"/>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103141</xdr:rowOff>
    </xdr:from>
    <xdr:ext cx="736600" cy="259045"/>
    <xdr:sp macro="" textlink="">
      <xdr:nvSpPr>
        <xdr:cNvPr id="151" name="テキスト ボックス 150"/>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153162</xdr:rowOff>
    </xdr:from>
    <xdr:to>
      <xdr:col>4</xdr:col>
      <xdr:colOff>533400</xdr:colOff>
      <xdr:row>61</xdr:row>
      <xdr:rowOff>83312</xdr:rowOff>
    </xdr:to>
    <xdr:sp macro="" textlink="">
      <xdr:nvSpPr>
        <xdr:cNvPr id="152" name="円/楕円 151"/>
        <xdr:cNvSpPr/>
      </xdr:nvSpPr>
      <xdr:spPr>
        <a:xfrm>
          <a:off x="3175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93489</xdr:rowOff>
    </xdr:from>
    <xdr:ext cx="762000" cy="259045"/>
    <xdr:sp macro="" textlink="">
      <xdr:nvSpPr>
        <xdr:cNvPr id="153" name="テキスト ボックス 152"/>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5842</xdr:rowOff>
    </xdr:from>
    <xdr:to>
      <xdr:col>3</xdr:col>
      <xdr:colOff>330200</xdr:colOff>
      <xdr:row>61</xdr:row>
      <xdr:rowOff>107442</xdr:rowOff>
    </xdr:to>
    <xdr:sp macro="" textlink="">
      <xdr:nvSpPr>
        <xdr:cNvPr id="154" name="円/楕円 153"/>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117619</xdr:rowOff>
    </xdr:from>
    <xdr:ext cx="762000" cy="259045"/>
    <xdr:sp macro="" textlink="">
      <xdr:nvSpPr>
        <xdr:cNvPr id="155" name="テキスト ボックス 154"/>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6" name="円/楕円 155"/>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134637</xdr:rowOff>
    </xdr:from>
    <xdr:ext cx="762000" cy="259045"/>
    <xdr:sp macro="" textlink="">
      <xdr:nvSpPr>
        <xdr:cNvPr id="157" name="テキスト ボックス 156"/>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[138,233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これまでの人件費削減に向けた取り組みに加え、町有施設の指定管理者制度による民間委託の実施や内部管理コストの削減を図った結果、平成２６年度においては類似団体平均を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８，６５４</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円下回ることができた。しかしながら、公営企業会計への繰出金が増額傾向にあること、定住化対策をより強化していくための補助金</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等</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が増額される見込みもあり、更なる節減を図る必要がある。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136103</xdr:rowOff>
    </xdr:from>
    <xdr:to>
      <xdr:col>7</xdr:col>
      <xdr:colOff>152400</xdr:colOff>
      <xdr:row>82</xdr:row>
      <xdr:rowOff>6713</xdr:rowOff>
    </xdr:to>
    <xdr:cxnSp macro="">
      <xdr:nvCxnSpPr>
        <xdr:cNvPr id="190" name="直線コネクタ 189"/>
        <xdr:cNvCxnSpPr/>
      </xdr:nvCxnSpPr>
      <xdr:spPr>
        <a:xfrm>
          <a:off x="4114800" y="14023553"/>
          <a:ext cx="838200" cy="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136103</xdr:rowOff>
    </xdr:from>
    <xdr:to>
      <xdr:col>6</xdr:col>
      <xdr:colOff>0</xdr:colOff>
      <xdr:row>81</xdr:row>
      <xdr:rowOff>136789</xdr:rowOff>
    </xdr:to>
    <xdr:cxnSp macro="">
      <xdr:nvCxnSpPr>
        <xdr:cNvPr id="193" name="直線コネクタ 192"/>
        <xdr:cNvCxnSpPr/>
      </xdr:nvCxnSpPr>
      <xdr:spPr>
        <a:xfrm flipV="1">
          <a:off x="3225800" y="1402355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121017</xdr:rowOff>
    </xdr:from>
    <xdr:to>
      <xdr:col>4</xdr:col>
      <xdr:colOff>482600</xdr:colOff>
      <xdr:row>81</xdr:row>
      <xdr:rowOff>136789</xdr:rowOff>
    </xdr:to>
    <xdr:cxnSp macro="">
      <xdr:nvCxnSpPr>
        <xdr:cNvPr id="196" name="直線コネクタ 195"/>
        <xdr:cNvCxnSpPr/>
      </xdr:nvCxnSpPr>
      <xdr:spPr>
        <a:xfrm>
          <a:off x="2336800" y="14008467"/>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103857</xdr:rowOff>
    </xdr:from>
    <xdr:to>
      <xdr:col>3</xdr:col>
      <xdr:colOff>279400</xdr:colOff>
      <xdr:row>81</xdr:row>
      <xdr:rowOff>121017</xdr:rowOff>
    </xdr:to>
    <xdr:cxnSp macro="">
      <xdr:nvCxnSpPr>
        <xdr:cNvPr id="199" name="直線コネクタ 198"/>
        <xdr:cNvCxnSpPr/>
      </xdr:nvCxnSpPr>
      <xdr:spPr>
        <a:xfrm>
          <a:off x="1447800" y="13991307"/>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80145</xdr:rowOff>
    </xdr:from>
    <xdr:to>
      <xdr:col>2</xdr:col>
      <xdr:colOff>127000</xdr:colOff>
      <xdr:row>82</xdr:row>
      <xdr:rowOff>10295</xdr:rowOff>
    </xdr:to>
    <xdr:sp macro="" textlink="">
      <xdr:nvSpPr>
        <xdr:cNvPr id="202" name="フローチャート : 判断 201"/>
        <xdr:cNvSpPr/>
      </xdr:nvSpPr>
      <xdr:spPr>
        <a:xfrm>
          <a:off x="1397000" y="13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166522</xdr:rowOff>
    </xdr:from>
    <xdr:ext cx="762000" cy="259045"/>
    <xdr:sp macro="" textlink="">
      <xdr:nvSpPr>
        <xdr:cNvPr id="203" name="テキスト ボックス 202"/>
        <xdr:cNvSpPr txBox="1"/>
      </xdr:nvSpPr>
      <xdr:spPr>
        <a:xfrm>
          <a:off x="1066800" y="1405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127363</xdr:rowOff>
    </xdr:from>
    <xdr:to>
      <xdr:col>7</xdr:col>
      <xdr:colOff>203200</xdr:colOff>
      <xdr:row>82</xdr:row>
      <xdr:rowOff>57513</xdr:rowOff>
    </xdr:to>
    <xdr:sp macro="" textlink="">
      <xdr:nvSpPr>
        <xdr:cNvPr id="209" name="円/楕円 208"/>
        <xdr:cNvSpPr/>
      </xdr:nvSpPr>
      <xdr:spPr>
        <a:xfrm>
          <a:off x="4902200" y="140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143890</xdr:rowOff>
    </xdr:from>
    <xdr:ext cx="762000" cy="259045"/>
    <xdr:sp macro="" textlink="">
      <xdr:nvSpPr>
        <xdr:cNvPr id="210" name="人件費・物件費等の状況該当値テキスト"/>
        <xdr:cNvSpPr txBox="1"/>
      </xdr:nvSpPr>
      <xdr:spPr>
        <a:xfrm>
          <a:off x="5041900" y="1385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138,233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85303</xdr:rowOff>
    </xdr:from>
    <xdr:to>
      <xdr:col>6</xdr:col>
      <xdr:colOff>50800</xdr:colOff>
      <xdr:row>82</xdr:row>
      <xdr:rowOff>15453</xdr:rowOff>
    </xdr:to>
    <xdr:sp macro="" textlink="">
      <xdr:nvSpPr>
        <xdr:cNvPr id="211" name="円/楕円 210"/>
        <xdr:cNvSpPr/>
      </xdr:nvSpPr>
      <xdr:spPr>
        <a:xfrm>
          <a:off x="4064000" y="139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25630</xdr:rowOff>
    </xdr:from>
    <xdr:ext cx="736600" cy="259045"/>
    <xdr:sp macro="" textlink="">
      <xdr:nvSpPr>
        <xdr:cNvPr id="212" name="テキスト ボックス 211"/>
        <xdr:cNvSpPr txBox="1"/>
      </xdr:nvSpPr>
      <xdr:spPr>
        <a:xfrm>
          <a:off x="3733800" y="13741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129,518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85989</xdr:rowOff>
    </xdr:from>
    <xdr:to>
      <xdr:col>4</xdr:col>
      <xdr:colOff>533400</xdr:colOff>
      <xdr:row>82</xdr:row>
      <xdr:rowOff>16139</xdr:rowOff>
    </xdr:to>
    <xdr:sp macro="" textlink="">
      <xdr:nvSpPr>
        <xdr:cNvPr id="213" name="円/楕円 212"/>
        <xdr:cNvSpPr/>
      </xdr:nvSpPr>
      <xdr:spPr>
        <a:xfrm>
          <a:off x="3175000" y="139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26316</xdr:rowOff>
    </xdr:from>
    <xdr:ext cx="762000" cy="259045"/>
    <xdr:sp macro="" textlink="">
      <xdr:nvSpPr>
        <xdr:cNvPr id="214" name="テキスト ボックス 213"/>
        <xdr:cNvSpPr txBox="1"/>
      </xdr:nvSpPr>
      <xdr:spPr>
        <a:xfrm>
          <a:off x="2844800" y="1374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129,660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70217</xdr:rowOff>
    </xdr:from>
    <xdr:to>
      <xdr:col>3</xdr:col>
      <xdr:colOff>330200</xdr:colOff>
      <xdr:row>82</xdr:row>
      <xdr:rowOff>367</xdr:rowOff>
    </xdr:to>
    <xdr:sp macro="" textlink="">
      <xdr:nvSpPr>
        <xdr:cNvPr id="215" name="円/楕円 214"/>
        <xdr:cNvSpPr/>
      </xdr:nvSpPr>
      <xdr:spPr>
        <a:xfrm>
          <a:off x="2286000" y="139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10544</xdr:rowOff>
    </xdr:from>
    <xdr:ext cx="762000" cy="259045"/>
    <xdr:sp macro="" textlink="">
      <xdr:nvSpPr>
        <xdr:cNvPr id="216" name="テキスト ボックス 215"/>
        <xdr:cNvSpPr txBox="1"/>
      </xdr:nvSpPr>
      <xdr:spPr>
        <a:xfrm>
          <a:off x="1955800" y="1372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126,392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53057</xdr:rowOff>
    </xdr:from>
    <xdr:to>
      <xdr:col>2</xdr:col>
      <xdr:colOff>127000</xdr:colOff>
      <xdr:row>81</xdr:row>
      <xdr:rowOff>154657</xdr:rowOff>
    </xdr:to>
    <xdr:sp macro="" textlink="">
      <xdr:nvSpPr>
        <xdr:cNvPr id="217" name="円/楕円 216"/>
        <xdr:cNvSpPr/>
      </xdr:nvSpPr>
      <xdr:spPr>
        <a:xfrm>
          <a:off x="1397000" y="139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164834</xdr:rowOff>
    </xdr:from>
    <xdr:ext cx="762000" cy="259045"/>
    <xdr:sp macro="" textlink="">
      <xdr:nvSpPr>
        <xdr:cNvPr id="218" name="テキスト ボックス 217"/>
        <xdr:cNvSpPr txBox="1"/>
      </xdr:nvSpPr>
      <xdr:spPr>
        <a:xfrm>
          <a:off x="1066800" y="1370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solidFill>
                <a:sysClr val="windowText" lastClr="000000"/>
              </a:solidFill>
              <a:latin typeface="ＭＳ Ｐゴシック"/>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前年度に比較して、０．１ポイントと僅かではあるが、国との格差が縮まったものの、県内団体中最下位に近く、依然として低い状況で推移している。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80011</xdr:rowOff>
    </xdr:to>
    <xdr:cxnSp macro="">
      <xdr:nvCxnSpPr>
        <xdr:cNvPr id="252" name="直線コネクタ 251"/>
        <xdr:cNvCxnSpPr/>
      </xdr:nvCxnSpPr>
      <xdr:spPr>
        <a:xfrm>
          <a:off x="16179800" y="14645216"/>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88</xdr:row>
      <xdr:rowOff>104563</xdr:rowOff>
    </xdr:to>
    <xdr:cxnSp macro="">
      <xdr:nvCxnSpPr>
        <xdr:cNvPr id="255" name="直線コネクタ 254"/>
        <xdr:cNvCxnSpPr/>
      </xdr:nvCxnSpPr>
      <xdr:spPr>
        <a:xfrm flipV="1">
          <a:off x="15290800" y="14645216"/>
          <a:ext cx="889000" cy="5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104563</xdr:rowOff>
    </xdr:to>
    <xdr:cxnSp macro="">
      <xdr:nvCxnSpPr>
        <xdr:cNvPr id="258" name="直線コネクタ 257"/>
        <xdr:cNvCxnSpPr/>
      </xdr:nvCxnSpPr>
      <xdr:spPr>
        <a:xfrm>
          <a:off x="14401800" y="151358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48261</xdr:rowOff>
    </xdr:to>
    <xdr:cxnSp macro="">
      <xdr:nvCxnSpPr>
        <xdr:cNvPr id="261" name="直線コネクタ 260"/>
        <xdr:cNvCxnSpPr/>
      </xdr:nvCxnSpPr>
      <xdr:spPr>
        <a:xfrm>
          <a:off x="13512800" y="14444134"/>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4" name="フローチャート : 判断 263"/>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5" name="テキスト ボックス 264"/>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1" name="円/楕円 270"/>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2"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3" name="円/楕円 272"/>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74" name="テキスト ボックス 273"/>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75" name="円/楕円 274"/>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165540</xdr:rowOff>
    </xdr:from>
    <xdr:ext cx="762000" cy="259045"/>
    <xdr:sp macro="" textlink="">
      <xdr:nvSpPr>
        <xdr:cNvPr id="276" name="テキスト ボックス 275"/>
        <xdr:cNvSpPr txBox="1"/>
      </xdr:nvSpPr>
      <xdr:spPr>
        <a:xfrm>
          <a:off x="14909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7" name="円/楕円 276"/>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78" name="テキスト ボックス 277"/>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79" name="円/楕円 278"/>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80" name="テキスト ボックス 279"/>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２６</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年度における人口千人当たり職員数は、類似団体平均を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０．３５</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上回っているものの、ほぼ平均的な数値で推移している。平成１７年度に策定した「遊佐町まちづくり再編プラン」の中で、１９５名の職員数を以後１０年間で４０名以上、定年退職に合わせて段階的に削減するとして取り組んできた。</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平成２６年度</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における職員数は</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１５５</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名であり、目標</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とする</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削減が図られてきたといえる。しかし、分母となる人口が急激に減少していることにより職員の削減数が効果として現われにくい状況になっている。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11077</xdr:rowOff>
    </xdr:from>
    <xdr:to>
      <xdr:col>24</xdr:col>
      <xdr:colOff>558800</xdr:colOff>
      <xdr:row>63</xdr:row>
      <xdr:rowOff>12418</xdr:rowOff>
    </xdr:to>
    <xdr:cxnSp macro="">
      <xdr:nvCxnSpPr>
        <xdr:cNvPr id="315" name="直線コネクタ 314"/>
        <xdr:cNvCxnSpPr/>
      </xdr:nvCxnSpPr>
      <xdr:spPr>
        <a:xfrm flipV="1">
          <a:off x="16179800" y="10812427"/>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151695</xdr:rowOff>
    </xdr:from>
    <xdr:to>
      <xdr:col>23</xdr:col>
      <xdr:colOff>406400</xdr:colOff>
      <xdr:row>63</xdr:row>
      <xdr:rowOff>12418</xdr:rowOff>
    </xdr:to>
    <xdr:cxnSp macro="">
      <xdr:nvCxnSpPr>
        <xdr:cNvPr id="318" name="直線コネクタ 317"/>
        <xdr:cNvCxnSpPr/>
      </xdr:nvCxnSpPr>
      <xdr:spPr>
        <a:xfrm>
          <a:off x="15290800" y="1078159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142311</xdr:rowOff>
    </xdr:from>
    <xdr:to>
      <xdr:col>22</xdr:col>
      <xdr:colOff>203200</xdr:colOff>
      <xdr:row>62</xdr:row>
      <xdr:rowOff>151695</xdr:rowOff>
    </xdr:to>
    <xdr:cxnSp macro="">
      <xdr:nvCxnSpPr>
        <xdr:cNvPr id="321" name="直線コネクタ 320"/>
        <xdr:cNvCxnSpPr/>
      </xdr:nvCxnSpPr>
      <xdr:spPr>
        <a:xfrm>
          <a:off x="14401800" y="1077221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115499</xdr:rowOff>
    </xdr:from>
    <xdr:to>
      <xdr:col>21</xdr:col>
      <xdr:colOff>0</xdr:colOff>
      <xdr:row>62</xdr:row>
      <xdr:rowOff>142311</xdr:rowOff>
    </xdr:to>
    <xdr:cxnSp macro="">
      <xdr:nvCxnSpPr>
        <xdr:cNvPr id="324" name="直線コネクタ 323"/>
        <xdr:cNvCxnSpPr/>
      </xdr:nvCxnSpPr>
      <xdr:spPr>
        <a:xfrm>
          <a:off x="13512800" y="10745399"/>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7" name="フローチャート : 判断 326"/>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7778</xdr:rowOff>
    </xdr:from>
    <xdr:ext cx="762000" cy="259045"/>
    <xdr:sp macro="" textlink="">
      <xdr:nvSpPr>
        <xdr:cNvPr id="328" name="テキスト ボックス 327"/>
        <xdr:cNvSpPr txBox="1"/>
      </xdr:nvSpPr>
      <xdr:spPr>
        <a:xfrm>
          <a:off x="13131800" y="1080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131727</xdr:rowOff>
    </xdr:from>
    <xdr:to>
      <xdr:col>24</xdr:col>
      <xdr:colOff>609600</xdr:colOff>
      <xdr:row>63</xdr:row>
      <xdr:rowOff>61877</xdr:rowOff>
    </xdr:to>
    <xdr:sp macro="" textlink="">
      <xdr:nvSpPr>
        <xdr:cNvPr id="334" name="円/楕円 333"/>
        <xdr:cNvSpPr/>
      </xdr:nvSpPr>
      <xdr:spPr>
        <a:xfrm>
          <a:off x="16967200" y="10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103804</xdr:rowOff>
    </xdr:from>
    <xdr:ext cx="762000" cy="259045"/>
    <xdr:sp macro="" textlink="">
      <xdr:nvSpPr>
        <xdr:cNvPr id="335" name="定員管理の状況該当値テキスト"/>
        <xdr:cNvSpPr txBox="1"/>
      </xdr:nvSpPr>
      <xdr:spPr>
        <a:xfrm>
          <a:off x="17106900" y="107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133068</xdr:rowOff>
    </xdr:from>
    <xdr:to>
      <xdr:col>23</xdr:col>
      <xdr:colOff>457200</xdr:colOff>
      <xdr:row>63</xdr:row>
      <xdr:rowOff>63218</xdr:rowOff>
    </xdr:to>
    <xdr:sp macro="" textlink="">
      <xdr:nvSpPr>
        <xdr:cNvPr id="336" name="円/楕円 335"/>
        <xdr:cNvSpPr/>
      </xdr:nvSpPr>
      <xdr:spPr>
        <a:xfrm>
          <a:off x="16129000" y="1076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47995</xdr:rowOff>
    </xdr:from>
    <xdr:ext cx="736600" cy="259045"/>
    <xdr:sp macro="" textlink="">
      <xdr:nvSpPr>
        <xdr:cNvPr id="337" name="テキスト ボックス 336"/>
        <xdr:cNvSpPr txBox="1"/>
      </xdr:nvSpPr>
      <xdr:spPr>
        <a:xfrm>
          <a:off x="15798800" y="1084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100895</xdr:rowOff>
    </xdr:from>
    <xdr:to>
      <xdr:col>22</xdr:col>
      <xdr:colOff>254000</xdr:colOff>
      <xdr:row>63</xdr:row>
      <xdr:rowOff>31045</xdr:rowOff>
    </xdr:to>
    <xdr:sp macro="" textlink="">
      <xdr:nvSpPr>
        <xdr:cNvPr id="338" name="円/楕円 337"/>
        <xdr:cNvSpPr/>
      </xdr:nvSpPr>
      <xdr:spPr>
        <a:xfrm>
          <a:off x="15240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15822</xdr:rowOff>
    </xdr:from>
    <xdr:ext cx="762000" cy="259045"/>
    <xdr:sp macro="" textlink="">
      <xdr:nvSpPr>
        <xdr:cNvPr id="339" name="テキスト ボックス 338"/>
        <xdr:cNvSpPr txBox="1"/>
      </xdr:nvSpPr>
      <xdr:spPr>
        <a:xfrm>
          <a:off x="14909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91511</xdr:rowOff>
    </xdr:from>
    <xdr:to>
      <xdr:col>21</xdr:col>
      <xdr:colOff>50800</xdr:colOff>
      <xdr:row>63</xdr:row>
      <xdr:rowOff>21661</xdr:rowOff>
    </xdr:to>
    <xdr:sp macro="" textlink="">
      <xdr:nvSpPr>
        <xdr:cNvPr id="340" name="円/楕円 339"/>
        <xdr:cNvSpPr/>
      </xdr:nvSpPr>
      <xdr:spPr>
        <a:xfrm>
          <a:off x="14351000" y="107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31838</xdr:rowOff>
    </xdr:from>
    <xdr:ext cx="762000" cy="259045"/>
    <xdr:sp macro="" textlink="">
      <xdr:nvSpPr>
        <xdr:cNvPr id="341" name="テキスト ボックス 340"/>
        <xdr:cNvSpPr txBox="1"/>
      </xdr:nvSpPr>
      <xdr:spPr>
        <a:xfrm>
          <a:off x="14020800" y="1049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42" name="円/楕円 341"/>
        <xdr:cNvSpPr/>
      </xdr:nvSpPr>
      <xdr:spPr>
        <a:xfrm>
          <a:off x="13462000" y="106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43" name="テキスト ボックス 342"/>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前年度より</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０．２</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改善が図られた。平成９年度～平成２４年度で合わせて約３２億円の繰上償還を行ってきたことにより、将来的な公債費負担の軽減を図ることができ、結果として実質公債費比率算出の基礎となる元利償還金を低く抑えることにつながった</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。平成２６年度は類似団体平均を１．４ポイント下回る</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こととなった。今後も、将来負担額を見据えた借入を行い、財政の健全化を図っていく。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46567</xdr:rowOff>
    </xdr:from>
    <xdr:to>
      <xdr:col>24</xdr:col>
      <xdr:colOff>558800</xdr:colOff>
      <xdr:row>40</xdr:row>
      <xdr:rowOff>62654</xdr:rowOff>
    </xdr:to>
    <xdr:cxnSp macro="">
      <xdr:nvCxnSpPr>
        <xdr:cNvPr id="377" name="直線コネクタ 376"/>
        <xdr:cNvCxnSpPr/>
      </xdr:nvCxnSpPr>
      <xdr:spPr>
        <a:xfrm flipV="1">
          <a:off x="16179800" y="69045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62654</xdr:rowOff>
    </xdr:from>
    <xdr:to>
      <xdr:col>23</xdr:col>
      <xdr:colOff>406400</xdr:colOff>
      <xdr:row>40</xdr:row>
      <xdr:rowOff>110913</xdr:rowOff>
    </xdr:to>
    <xdr:cxnSp macro="">
      <xdr:nvCxnSpPr>
        <xdr:cNvPr id="380" name="直線コネクタ 379"/>
        <xdr:cNvCxnSpPr/>
      </xdr:nvCxnSpPr>
      <xdr:spPr>
        <a:xfrm flipV="1">
          <a:off x="15290800" y="69206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110913</xdr:rowOff>
    </xdr:from>
    <xdr:to>
      <xdr:col>22</xdr:col>
      <xdr:colOff>203200</xdr:colOff>
      <xdr:row>40</xdr:row>
      <xdr:rowOff>167217</xdr:rowOff>
    </xdr:to>
    <xdr:cxnSp macro="">
      <xdr:nvCxnSpPr>
        <xdr:cNvPr id="383" name="直線コネクタ 382"/>
        <xdr:cNvCxnSpPr/>
      </xdr:nvCxnSpPr>
      <xdr:spPr>
        <a:xfrm flipV="1">
          <a:off x="14401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41</xdr:row>
      <xdr:rowOff>68156</xdr:rowOff>
    </xdr:to>
    <xdr:cxnSp macro="">
      <xdr:nvCxnSpPr>
        <xdr:cNvPr id="386" name="直線コネクタ 385"/>
        <xdr:cNvCxnSpPr/>
      </xdr:nvCxnSpPr>
      <xdr:spPr>
        <a:xfrm flipV="1">
          <a:off x="13512800" y="702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89" name="フローチャート : 判断 388"/>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390" name="テキスト ボックス 389"/>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96" name="円/楕円 395"/>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12294</xdr:rowOff>
    </xdr:from>
    <xdr:ext cx="762000" cy="259045"/>
    <xdr:sp macro="" textlink="">
      <xdr:nvSpPr>
        <xdr:cNvPr id="397"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11854</xdr:rowOff>
    </xdr:from>
    <xdr:to>
      <xdr:col>23</xdr:col>
      <xdr:colOff>457200</xdr:colOff>
      <xdr:row>40</xdr:row>
      <xdr:rowOff>113454</xdr:rowOff>
    </xdr:to>
    <xdr:sp macro="" textlink="">
      <xdr:nvSpPr>
        <xdr:cNvPr id="398" name="円/楕円 397"/>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123631</xdr:rowOff>
    </xdr:from>
    <xdr:ext cx="736600" cy="259045"/>
    <xdr:sp macro="" textlink="">
      <xdr:nvSpPr>
        <xdr:cNvPr id="399" name="テキスト ボックス 398"/>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60113</xdr:rowOff>
    </xdr:from>
    <xdr:to>
      <xdr:col>22</xdr:col>
      <xdr:colOff>254000</xdr:colOff>
      <xdr:row>40</xdr:row>
      <xdr:rowOff>161713</xdr:rowOff>
    </xdr:to>
    <xdr:sp macro="" textlink="">
      <xdr:nvSpPr>
        <xdr:cNvPr id="400" name="円/楕円 399"/>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401" name="テキスト ボックス 400"/>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116417</xdr:rowOff>
    </xdr:from>
    <xdr:to>
      <xdr:col>21</xdr:col>
      <xdr:colOff>50800</xdr:colOff>
      <xdr:row>41</xdr:row>
      <xdr:rowOff>46567</xdr:rowOff>
    </xdr:to>
    <xdr:sp macro="" textlink="">
      <xdr:nvSpPr>
        <xdr:cNvPr id="402" name="円/楕円 401"/>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403" name="テキスト ボックス 402"/>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404" name="円/楕円 403"/>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405" name="テキスト ボックス 404"/>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前年度より３．３ポイント増加し、類似団体平均を２．１ポイント上回った。この要因として、将来負担すべき地方債の現在高の繰上償還や、基金積立金の確保に取り組んでいるものの、老朽化により更新時期を迎えた公共施設へ対応するため、地方債を増発せざるを得ないこと、加えて、下水道会計での起債残高の増嵩が将</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来負担比率を押し上げる要因になっていると分析している。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108585</xdr:rowOff>
    </xdr:from>
    <xdr:to>
      <xdr:col>24</xdr:col>
      <xdr:colOff>558800</xdr:colOff>
      <xdr:row>15</xdr:row>
      <xdr:rowOff>124511</xdr:rowOff>
    </xdr:to>
    <xdr:cxnSp macro="">
      <xdr:nvCxnSpPr>
        <xdr:cNvPr id="437" name="直線コネクタ 436"/>
        <xdr:cNvCxnSpPr/>
      </xdr:nvCxnSpPr>
      <xdr:spPr>
        <a:xfrm>
          <a:off x="16179800" y="2680335"/>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108585</xdr:rowOff>
    </xdr:from>
    <xdr:to>
      <xdr:col>23</xdr:col>
      <xdr:colOff>406400</xdr:colOff>
      <xdr:row>16</xdr:row>
      <xdr:rowOff>12421</xdr:rowOff>
    </xdr:to>
    <xdr:cxnSp macro="">
      <xdr:nvCxnSpPr>
        <xdr:cNvPr id="440" name="直線コネクタ 439"/>
        <xdr:cNvCxnSpPr/>
      </xdr:nvCxnSpPr>
      <xdr:spPr>
        <a:xfrm flipV="1">
          <a:off x="15290800" y="2680335"/>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42" name="テキスト ボックス 441"/>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12421</xdr:rowOff>
    </xdr:from>
    <xdr:to>
      <xdr:col>22</xdr:col>
      <xdr:colOff>203200</xdr:colOff>
      <xdr:row>16</xdr:row>
      <xdr:rowOff>82880</xdr:rowOff>
    </xdr:to>
    <xdr:cxnSp macro="">
      <xdr:nvCxnSpPr>
        <xdr:cNvPr id="443" name="直線コネクタ 442"/>
        <xdr:cNvCxnSpPr/>
      </xdr:nvCxnSpPr>
      <xdr:spPr>
        <a:xfrm flipV="1">
          <a:off x="14401800" y="2755621"/>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82880</xdr:rowOff>
    </xdr:from>
    <xdr:to>
      <xdr:col>21</xdr:col>
      <xdr:colOff>0</xdr:colOff>
      <xdr:row>16</xdr:row>
      <xdr:rowOff>91084</xdr:rowOff>
    </xdr:to>
    <xdr:cxnSp macro="">
      <xdr:nvCxnSpPr>
        <xdr:cNvPr id="446" name="直線コネクタ 445"/>
        <xdr:cNvCxnSpPr/>
      </xdr:nvCxnSpPr>
      <xdr:spPr>
        <a:xfrm flipV="1">
          <a:off x="13512800" y="282608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9" name="フローチャート : 判断 448"/>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152722</xdr:rowOff>
    </xdr:from>
    <xdr:ext cx="762000" cy="259045"/>
    <xdr:sp macro="" textlink="">
      <xdr:nvSpPr>
        <xdr:cNvPr id="450" name="テキスト ボックス 449"/>
        <xdr:cNvSpPr txBox="1"/>
      </xdr:nvSpPr>
      <xdr:spPr>
        <a:xfrm>
          <a:off x="13131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56" name="円/楕円 455"/>
        <xdr:cNvSpPr/>
      </xdr:nvSpPr>
      <xdr:spPr>
        <a:xfrm>
          <a:off x="16967200" y="2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45788</xdr:rowOff>
    </xdr:from>
    <xdr:ext cx="762000" cy="259045"/>
    <xdr:sp macro="" textlink="">
      <xdr:nvSpPr>
        <xdr:cNvPr id="457" name="将来負担の状況該当値テキスト"/>
        <xdr:cNvSpPr txBox="1"/>
      </xdr:nvSpPr>
      <xdr:spPr>
        <a:xfrm>
          <a:off x="17106900" y="261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57785</xdr:rowOff>
    </xdr:from>
    <xdr:to>
      <xdr:col>23</xdr:col>
      <xdr:colOff>457200</xdr:colOff>
      <xdr:row>15</xdr:row>
      <xdr:rowOff>159385</xdr:rowOff>
    </xdr:to>
    <xdr:sp macro="" textlink="">
      <xdr:nvSpPr>
        <xdr:cNvPr id="458" name="円/楕円 457"/>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169562</xdr:rowOff>
    </xdr:from>
    <xdr:ext cx="736600" cy="259045"/>
    <xdr:sp macro="" textlink="">
      <xdr:nvSpPr>
        <xdr:cNvPr id="459" name="テキスト ボックス 458"/>
        <xdr:cNvSpPr txBox="1"/>
      </xdr:nvSpPr>
      <xdr:spPr>
        <a:xfrm>
          <a:off x="15798800" y="239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133071</xdr:rowOff>
    </xdr:from>
    <xdr:to>
      <xdr:col>22</xdr:col>
      <xdr:colOff>254000</xdr:colOff>
      <xdr:row>16</xdr:row>
      <xdr:rowOff>63221</xdr:rowOff>
    </xdr:to>
    <xdr:sp macro="" textlink="">
      <xdr:nvSpPr>
        <xdr:cNvPr id="460" name="円/楕円 459"/>
        <xdr:cNvSpPr/>
      </xdr:nvSpPr>
      <xdr:spPr>
        <a:xfrm>
          <a:off x="15240000" y="27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47998</xdr:rowOff>
    </xdr:from>
    <xdr:ext cx="762000" cy="259045"/>
    <xdr:sp macro="" textlink="">
      <xdr:nvSpPr>
        <xdr:cNvPr id="461" name="テキスト ボックス 460"/>
        <xdr:cNvSpPr txBox="1"/>
      </xdr:nvSpPr>
      <xdr:spPr>
        <a:xfrm>
          <a:off x="14909800" y="279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32080</xdr:rowOff>
    </xdr:from>
    <xdr:to>
      <xdr:col>21</xdr:col>
      <xdr:colOff>50800</xdr:colOff>
      <xdr:row>16</xdr:row>
      <xdr:rowOff>133680</xdr:rowOff>
    </xdr:to>
    <xdr:sp macro="" textlink="">
      <xdr:nvSpPr>
        <xdr:cNvPr id="462" name="円/楕円 461"/>
        <xdr:cNvSpPr/>
      </xdr:nvSpPr>
      <xdr:spPr>
        <a:xfrm>
          <a:off x="14351000" y="27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118457</xdr:rowOff>
    </xdr:from>
    <xdr:ext cx="762000" cy="259045"/>
    <xdr:sp macro="" textlink="">
      <xdr:nvSpPr>
        <xdr:cNvPr id="463" name="テキスト ボックス 462"/>
        <xdr:cNvSpPr txBox="1"/>
      </xdr:nvSpPr>
      <xdr:spPr>
        <a:xfrm>
          <a:off x="14020800" y="286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40284</xdr:rowOff>
    </xdr:from>
    <xdr:to>
      <xdr:col>19</xdr:col>
      <xdr:colOff>533400</xdr:colOff>
      <xdr:row>16</xdr:row>
      <xdr:rowOff>141884</xdr:rowOff>
    </xdr:to>
    <xdr:sp macro="" textlink="">
      <xdr:nvSpPr>
        <xdr:cNvPr id="464" name="円/楕円 463"/>
        <xdr:cNvSpPr/>
      </xdr:nvSpPr>
      <xdr:spPr>
        <a:xfrm>
          <a:off x="13462000" y="278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152061</xdr:rowOff>
    </xdr:from>
    <xdr:ext cx="762000" cy="259045"/>
    <xdr:sp macro="" textlink="">
      <xdr:nvSpPr>
        <xdr:cNvPr id="465" name="テキスト ボックス 464"/>
        <xdr:cNvSpPr txBox="1"/>
      </xdr:nvSpPr>
      <xdr:spPr>
        <a:xfrm>
          <a:off x="13131800" y="255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山形県遊佐町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14,892
14,837
208.39
7,589,381
7,199,034
312,433
4,788,914
7,718,248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50.8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平成１７年度に策定した「遊佐町まちづくり再編プラン」に基づき、職員数を以後１０年間で４０名以上削減するという目標に従い、</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平成２６年度</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までに</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４０</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名の削減が達成された。また、ラスパイレス指数についても類似団体平均を下回る数値で推移しており、結果として経常経費に占める人件費の割合は低下している。平成</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２６</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年度においては、類似団体平均より</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も１．６</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ポイント低い数値を示しており、現在のところは良好である。しかしながら、今後は大幅な人員削減が見込めないことから、現状数値を維持できるよう行財政改革への取り組みを通じて人件費の抑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113284</xdr:rowOff>
    </xdr:to>
    <xdr:cxnSp macro="">
      <xdr:nvCxnSpPr>
        <xdr:cNvPr id="62" name="直線コネクタ 61"/>
        <xdr:cNvCxnSpPr/>
      </xdr:nvCxnSpPr>
      <xdr:spPr>
        <a:xfrm>
          <a:off x="3987800" y="62763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36</xdr:row>
      <xdr:rowOff>113284</xdr:rowOff>
    </xdr:to>
    <xdr:cxnSp macro="">
      <xdr:nvCxnSpPr>
        <xdr:cNvPr id="65" name="直線コネクタ 64"/>
        <xdr:cNvCxnSpPr/>
      </xdr:nvCxnSpPr>
      <xdr:spPr>
        <a:xfrm flipV="1">
          <a:off x="3098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36</xdr:row>
      <xdr:rowOff>113284</xdr:rowOff>
    </xdr:to>
    <xdr:cxnSp macro="">
      <xdr:nvCxnSpPr>
        <xdr:cNvPr id="68" name="直線コネクタ 67"/>
        <xdr:cNvCxnSpPr/>
      </xdr:nvCxnSpPr>
      <xdr:spPr>
        <a:xfrm>
          <a:off x="2209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30988</xdr:rowOff>
    </xdr:from>
    <xdr:to>
      <xdr:col>3</xdr:col>
      <xdr:colOff>142875</xdr:colOff>
      <xdr:row>36</xdr:row>
      <xdr:rowOff>81280</xdr:rowOff>
    </xdr:to>
    <xdr:cxnSp macro="">
      <xdr:nvCxnSpPr>
        <xdr:cNvPr id="71" name="直線コネクタ 70"/>
        <xdr:cNvCxnSpPr/>
      </xdr:nvCxnSpPr>
      <xdr:spPr>
        <a:xfrm>
          <a:off x="1320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271</xdr:rowOff>
    </xdr:from>
    <xdr:ext cx="762000" cy="259045"/>
    <xdr:sp macro="" textlink="">
      <xdr:nvSpPr>
        <xdr:cNvPr id="75" name="テキスト ボックス 74"/>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81" name="円/楕円 80"/>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79011</xdr:rowOff>
    </xdr:from>
    <xdr:ext cx="762000" cy="259045"/>
    <xdr:sp macro="" textlink="">
      <xdr:nvSpPr>
        <xdr:cNvPr id="82"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3" name="円/楕円 82"/>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84" name="テキスト ボックス 83"/>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5" name="円/楕円 84"/>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6" name="テキスト ボックス 85"/>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7" name="円/楕円 86"/>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88" name="テキスト ボックス 87"/>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151638</xdr:rowOff>
    </xdr:from>
    <xdr:to>
      <xdr:col>1</xdr:col>
      <xdr:colOff>676275</xdr:colOff>
      <xdr:row>36</xdr:row>
      <xdr:rowOff>81788</xdr:rowOff>
    </xdr:to>
    <xdr:sp macro="" textlink="">
      <xdr:nvSpPr>
        <xdr:cNvPr id="89" name="円/楕円 88"/>
        <xdr:cNvSpPr/>
      </xdr:nvSpPr>
      <xdr:spPr>
        <a:xfrm>
          <a:off x="1270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91965</xdr:rowOff>
    </xdr:from>
    <xdr:ext cx="762000" cy="259045"/>
    <xdr:sp macro="" textlink="">
      <xdr:nvSpPr>
        <xdr:cNvPr id="90" name="テキスト ボックス 89"/>
        <xdr:cNvSpPr txBox="1"/>
      </xdr:nvSpPr>
      <xdr:spPr>
        <a:xfrm>
          <a:off x="939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２６</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年度は類似団体平均を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２．３</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今後は少子化対策と併せて定住化対策等を強力に推進していく予定であり、それらにかかる補助制度の創設により今後委託料等が増額されることに伴い、数値は上昇していくものと想定され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ことから、経常経費の見直し・節減を図っていく。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14333</xdr:rowOff>
    </xdr:from>
    <xdr:to>
      <xdr:col>24</xdr:col>
      <xdr:colOff>31750</xdr:colOff>
      <xdr:row>15</xdr:row>
      <xdr:rowOff>73116</xdr:rowOff>
    </xdr:to>
    <xdr:cxnSp macro="">
      <xdr:nvCxnSpPr>
        <xdr:cNvPr id="125" name="直線コネクタ 124"/>
        <xdr:cNvCxnSpPr/>
      </xdr:nvCxnSpPr>
      <xdr:spPr>
        <a:xfrm flipV="1">
          <a:off x="15671800" y="258608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60053</xdr:rowOff>
    </xdr:from>
    <xdr:to>
      <xdr:col>22</xdr:col>
      <xdr:colOff>565150</xdr:colOff>
      <xdr:row>15</xdr:row>
      <xdr:rowOff>73116</xdr:rowOff>
    </xdr:to>
    <xdr:cxnSp macro="">
      <xdr:nvCxnSpPr>
        <xdr:cNvPr id="128" name="直線コネクタ 127"/>
        <xdr:cNvCxnSpPr/>
      </xdr:nvCxnSpPr>
      <xdr:spPr>
        <a:xfrm>
          <a:off x="14782800" y="2631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27396</xdr:rowOff>
    </xdr:from>
    <xdr:to>
      <xdr:col>21</xdr:col>
      <xdr:colOff>361950</xdr:colOff>
      <xdr:row>15</xdr:row>
      <xdr:rowOff>60053</xdr:rowOff>
    </xdr:to>
    <xdr:cxnSp macro="">
      <xdr:nvCxnSpPr>
        <xdr:cNvPr id="131" name="直線コネクタ 130"/>
        <xdr:cNvCxnSpPr/>
      </xdr:nvCxnSpPr>
      <xdr:spPr>
        <a:xfrm>
          <a:off x="13893800" y="2599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27396</xdr:rowOff>
    </xdr:to>
    <xdr:cxnSp macro="">
      <xdr:nvCxnSpPr>
        <xdr:cNvPr id="134" name="直線コネクタ 133"/>
        <xdr:cNvCxnSpPr/>
      </xdr:nvCxnSpPr>
      <xdr:spPr>
        <a:xfrm>
          <a:off x="13004800" y="252730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169108</xdr:rowOff>
    </xdr:from>
    <xdr:ext cx="762000" cy="259045"/>
    <xdr:sp macro="" textlink="">
      <xdr:nvSpPr>
        <xdr:cNvPr id="138" name="テキスト ボックス 137"/>
        <xdr:cNvSpPr txBox="1"/>
      </xdr:nvSpPr>
      <xdr:spPr>
        <a:xfrm>
          <a:off x="12623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134983</xdr:rowOff>
    </xdr:from>
    <xdr:to>
      <xdr:col>24</xdr:col>
      <xdr:colOff>82550</xdr:colOff>
      <xdr:row>15</xdr:row>
      <xdr:rowOff>65133</xdr:rowOff>
    </xdr:to>
    <xdr:sp macro="" textlink="">
      <xdr:nvSpPr>
        <xdr:cNvPr id="144" name="円/楕円 143"/>
        <xdr:cNvSpPr/>
      </xdr:nvSpPr>
      <xdr:spPr>
        <a:xfrm>
          <a:off x="164592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151510</xdr:rowOff>
    </xdr:from>
    <xdr:ext cx="762000" cy="259045"/>
    <xdr:sp macro="" textlink="">
      <xdr:nvSpPr>
        <xdr:cNvPr id="145" name="物件費該当値テキスト"/>
        <xdr:cNvSpPr txBox="1"/>
      </xdr:nvSpPr>
      <xdr:spPr>
        <a:xfrm>
          <a:off x="16598900" y="23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22316</xdr:rowOff>
    </xdr:from>
    <xdr:to>
      <xdr:col>22</xdr:col>
      <xdr:colOff>615950</xdr:colOff>
      <xdr:row>15</xdr:row>
      <xdr:rowOff>123916</xdr:rowOff>
    </xdr:to>
    <xdr:sp macro="" textlink="">
      <xdr:nvSpPr>
        <xdr:cNvPr id="146" name="円/楕円 145"/>
        <xdr:cNvSpPr/>
      </xdr:nvSpPr>
      <xdr:spPr>
        <a:xfrm>
          <a:off x="15621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134093</xdr:rowOff>
    </xdr:from>
    <xdr:ext cx="736600" cy="259045"/>
    <xdr:sp macro="" textlink="">
      <xdr:nvSpPr>
        <xdr:cNvPr id="147" name="テキスト ボックス 146"/>
        <xdr:cNvSpPr txBox="1"/>
      </xdr:nvSpPr>
      <xdr:spPr>
        <a:xfrm>
          <a:off x="15290800" y="236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9253</xdr:rowOff>
    </xdr:from>
    <xdr:to>
      <xdr:col>21</xdr:col>
      <xdr:colOff>412750</xdr:colOff>
      <xdr:row>15</xdr:row>
      <xdr:rowOff>110853</xdr:rowOff>
    </xdr:to>
    <xdr:sp macro="" textlink="">
      <xdr:nvSpPr>
        <xdr:cNvPr id="148" name="円/楕円 147"/>
        <xdr:cNvSpPr/>
      </xdr:nvSpPr>
      <xdr:spPr>
        <a:xfrm>
          <a:off x="14732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121030</xdr:rowOff>
    </xdr:from>
    <xdr:ext cx="762000" cy="259045"/>
    <xdr:sp macro="" textlink="">
      <xdr:nvSpPr>
        <xdr:cNvPr id="149" name="テキスト ボックス 148"/>
        <xdr:cNvSpPr txBox="1"/>
      </xdr:nvSpPr>
      <xdr:spPr>
        <a:xfrm>
          <a:off x="14401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148046</xdr:rowOff>
    </xdr:from>
    <xdr:to>
      <xdr:col>20</xdr:col>
      <xdr:colOff>209550</xdr:colOff>
      <xdr:row>15</xdr:row>
      <xdr:rowOff>78196</xdr:rowOff>
    </xdr:to>
    <xdr:sp macro="" textlink="">
      <xdr:nvSpPr>
        <xdr:cNvPr id="150" name="円/楕円 149"/>
        <xdr:cNvSpPr/>
      </xdr:nvSpPr>
      <xdr:spPr>
        <a:xfrm>
          <a:off x="13843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88373</xdr:rowOff>
    </xdr:from>
    <xdr:ext cx="762000" cy="259045"/>
    <xdr:sp macro="" textlink="">
      <xdr:nvSpPr>
        <xdr:cNvPr id="151" name="テキスト ボックス 150"/>
        <xdr:cNvSpPr txBox="1"/>
      </xdr:nvSpPr>
      <xdr:spPr>
        <a:xfrm>
          <a:off x="13512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２６</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年度においては</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４．８％</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と、類似団体平均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を１．２</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ポイント下回っている。今後は、障がい福祉対策経費や少子化対策としての子育て支援対策等の</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推進により増加していくものと想定されることから、これらの施策に要する経費の財源の確保に努めていく必要がある。</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53522</xdr:rowOff>
    </xdr:to>
    <xdr:cxnSp macro="">
      <xdr:nvCxnSpPr>
        <xdr:cNvPr id="188" name="直線コネクタ 187"/>
        <xdr:cNvCxnSpPr/>
      </xdr:nvCxnSpPr>
      <xdr:spPr>
        <a:xfrm>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159657</xdr:rowOff>
    </xdr:to>
    <xdr:cxnSp macro="">
      <xdr:nvCxnSpPr>
        <xdr:cNvPr id="191" name="直線コネクタ 190"/>
        <xdr:cNvCxnSpPr/>
      </xdr:nvCxnSpPr>
      <xdr:spPr>
        <a:xfrm>
          <a:off x="3098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4" name="直線コネクタ 193"/>
        <xdr:cNvCxnSpPr/>
      </xdr:nvCxnSpPr>
      <xdr:spPr>
        <a:xfrm flipV="1">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54</xdr:row>
      <xdr:rowOff>159657</xdr:rowOff>
    </xdr:to>
    <xdr:cxnSp macro="">
      <xdr:nvCxnSpPr>
        <xdr:cNvPr id="197" name="直線コネクタ 196"/>
        <xdr:cNvCxnSpPr/>
      </xdr:nvCxnSpPr>
      <xdr:spPr>
        <a:xfrm>
          <a:off x="1320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1" name="テキスト ボックス 200"/>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7" name="円/楕円 206"/>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8"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9" name="円/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1" name="円/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3" name="円/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5" name="円/楕円 214"/>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6" name="テキスト ボックス 215"/>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２６</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年度は類似団体平均を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０．５</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っているが、類似団体内では平均的な数値を示している。今後は特別会計の中でも特に国民健康保険特別会計と公共下水道事業特別会計への繰出金増額が避けられず、数値は上昇していくものと想定</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されることから、経常経費の節減とあわせて、国保税の適正化に向けた検討、下水道接続率の向上と料金の見直しを図り、繰出金の抑制に努める。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60706</xdr:rowOff>
    </xdr:from>
    <xdr:to>
      <xdr:col>24</xdr:col>
      <xdr:colOff>31750</xdr:colOff>
      <xdr:row>57</xdr:row>
      <xdr:rowOff>78994</xdr:rowOff>
    </xdr:to>
    <xdr:cxnSp macro="">
      <xdr:nvCxnSpPr>
        <xdr:cNvPr id="246" name="直線コネクタ 245"/>
        <xdr:cNvCxnSpPr/>
      </xdr:nvCxnSpPr>
      <xdr:spPr>
        <a:xfrm>
          <a:off x="15671800" y="9833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21861</xdr:rowOff>
    </xdr:from>
    <xdr:ext cx="762000" cy="259045"/>
    <xdr:sp macro="" textlink="">
      <xdr:nvSpPr>
        <xdr:cNvPr id="247" name="その他平均値テキスト"/>
        <xdr:cNvSpPr txBox="1"/>
      </xdr:nvSpPr>
      <xdr:spPr>
        <a:xfrm>
          <a:off x="16598900" y="9623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60706</xdr:rowOff>
    </xdr:from>
    <xdr:to>
      <xdr:col>22</xdr:col>
      <xdr:colOff>565150</xdr:colOff>
      <xdr:row>57</xdr:row>
      <xdr:rowOff>60706</xdr:rowOff>
    </xdr:to>
    <xdr:cxnSp macro="">
      <xdr:nvCxnSpPr>
        <xdr:cNvPr id="249" name="直線コネクタ 248"/>
        <xdr:cNvCxnSpPr/>
      </xdr:nvCxnSpPr>
      <xdr:spPr>
        <a:xfrm>
          <a:off x="14782800" y="9833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94251</xdr:rowOff>
    </xdr:from>
    <xdr:ext cx="736600" cy="259045"/>
    <xdr:sp macro="" textlink="">
      <xdr:nvSpPr>
        <xdr:cNvPr id="251" name="テキスト ボックス 250"/>
        <xdr:cNvSpPr txBox="1"/>
      </xdr:nvSpPr>
      <xdr:spPr>
        <a:xfrm>
          <a:off x="15290800" y="952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33274</xdr:rowOff>
    </xdr:from>
    <xdr:to>
      <xdr:col>21</xdr:col>
      <xdr:colOff>361950</xdr:colOff>
      <xdr:row>57</xdr:row>
      <xdr:rowOff>60706</xdr:rowOff>
    </xdr:to>
    <xdr:cxnSp macro="">
      <xdr:nvCxnSpPr>
        <xdr:cNvPr id="252" name="直線コネクタ 251"/>
        <xdr:cNvCxnSpPr/>
      </xdr:nvCxnSpPr>
      <xdr:spPr>
        <a:xfrm>
          <a:off x="13893800" y="9805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4" name="テキスト ボックス 253"/>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57</xdr:row>
      <xdr:rowOff>33274</xdr:rowOff>
    </xdr:to>
    <xdr:cxnSp macro="">
      <xdr:nvCxnSpPr>
        <xdr:cNvPr id="255" name="直線コネクタ 254"/>
        <xdr:cNvCxnSpPr/>
      </xdr:nvCxnSpPr>
      <xdr:spPr>
        <a:xfrm>
          <a:off x="13004800" y="96596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9" name="テキスト ボックス 258"/>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28194</xdr:rowOff>
    </xdr:from>
    <xdr:to>
      <xdr:col>24</xdr:col>
      <xdr:colOff>82550</xdr:colOff>
      <xdr:row>57</xdr:row>
      <xdr:rowOff>129794</xdr:rowOff>
    </xdr:to>
    <xdr:sp macro="" textlink="">
      <xdr:nvSpPr>
        <xdr:cNvPr id="265" name="円/楕円 264"/>
        <xdr:cNvSpPr/>
      </xdr:nvSpPr>
      <xdr:spPr>
        <a:xfrm>
          <a:off x="16459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271</xdr:rowOff>
    </xdr:from>
    <xdr:ext cx="762000" cy="259045"/>
    <xdr:sp macro="" textlink="">
      <xdr:nvSpPr>
        <xdr:cNvPr id="266" name="その他該当値テキスト"/>
        <xdr:cNvSpPr txBox="1"/>
      </xdr:nvSpPr>
      <xdr:spPr>
        <a:xfrm>
          <a:off x="16598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9906</xdr:rowOff>
    </xdr:from>
    <xdr:to>
      <xdr:col>22</xdr:col>
      <xdr:colOff>615950</xdr:colOff>
      <xdr:row>57</xdr:row>
      <xdr:rowOff>111506</xdr:rowOff>
    </xdr:to>
    <xdr:sp macro="" textlink="">
      <xdr:nvSpPr>
        <xdr:cNvPr id="267" name="円/楕円 266"/>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96283</xdr:rowOff>
    </xdr:from>
    <xdr:ext cx="736600" cy="259045"/>
    <xdr:sp macro="" textlink="">
      <xdr:nvSpPr>
        <xdr:cNvPr id="268" name="テキスト ボックス 267"/>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xdr:rowOff>
    </xdr:from>
    <xdr:to>
      <xdr:col>21</xdr:col>
      <xdr:colOff>412750</xdr:colOff>
      <xdr:row>57</xdr:row>
      <xdr:rowOff>111506</xdr:rowOff>
    </xdr:to>
    <xdr:sp macro="" textlink="">
      <xdr:nvSpPr>
        <xdr:cNvPr id="269" name="円/楕円 268"/>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70" name="テキスト ボックス 269"/>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153924</xdr:rowOff>
    </xdr:from>
    <xdr:to>
      <xdr:col>20</xdr:col>
      <xdr:colOff>209550</xdr:colOff>
      <xdr:row>57</xdr:row>
      <xdr:rowOff>84074</xdr:rowOff>
    </xdr:to>
    <xdr:sp macro="" textlink="">
      <xdr:nvSpPr>
        <xdr:cNvPr id="271" name="円/楕円 270"/>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94251</xdr:rowOff>
    </xdr:from>
    <xdr:ext cx="762000" cy="259045"/>
    <xdr:sp macro="" textlink="">
      <xdr:nvSpPr>
        <xdr:cNvPr id="272" name="テキスト ボックス 271"/>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3" name="円/楕円 27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4" name="テキスト ボックス 27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平成</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２６</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年度は類似団体平均を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３．５</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ポイント下回っており、類似団体内では良好な数値を示している。しかし、今後は重点施策である定住促進や子育て支援に係る経費が大きなウエイトを占めてくると考えられ、数値は上昇していくものと想定</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されることから、法人等各種団体等への補助については、平成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年度に策定した「遊佐町補助金等の交付に関する見直し指針」により適正に対処していく。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3556</xdr:rowOff>
    </xdr:to>
    <xdr:cxnSp macro="">
      <xdr:nvCxnSpPr>
        <xdr:cNvPr id="304" name="直線コネクタ 303"/>
        <xdr:cNvCxnSpPr/>
      </xdr:nvCxnSpPr>
      <xdr:spPr>
        <a:xfrm>
          <a:off x="15671800" y="6152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152146</xdr:rowOff>
    </xdr:to>
    <xdr:cxnSp macro="">
      <xdr:nvCxnSpPr>
        <xdr:cNvPr id="307" name="直線コネクタ 306"/>
        <xdr:cNvCxnSpPr/>
      </xdr:nvCxnSpPr>
      <xdr:spPr>
        <a:xfrm>
          <a:off x="14782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9" name="テキスト ボックス 308"/>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72136</xdr:rowOff>
    </xdr:to>
    <xdr:cxnSp macro="">
      <xdr:nvCxnSpPr>
        <xdr:cNvPr id="310" name="直線コネクタ 309"/>
        <xdr:cNvCxnSpPr/>
      </xdr:nvCxnSpPr>
      <xdr:spPr>
        <a:xfrm flipV="1">
          <a:off x="13893800" y="61437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12" name="テキスト ボックス 311"/>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72136</xdr:rowOff>
    </xdr:to>
    <xdr:cxnSp macro="">
      <xdr:nvCxnSpPr>
        <xdr:cNvPr id="313" name="直線コネクタ 312"/>
        <xdr:cNvCxnSpPr/>
      </xdr:nvCxnSpPr>
      <xdr:spPr>
        <a:xfrm>
          <a:off x="13004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15" name="テキスト ボックス 314"/>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17" name="テキスト ボックス 31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124206</xdr:rowOff>
    </xdr:from>
    <xdr:to>
      <xdr:col>24</xdr:col>
      <xdr:colOff>82550</xdr:colOff>
      <xdr:row>36</xdr:row>
      <xdr:rowOff>54356</xdr:rowOff>
    </xdr:to>
    <xdr:sp macro="" textlink="">
      <xdr:nvSpPr>
        <xdr:cNvPr id="323" name="円/楕円 322"/>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140733</xdr:rowOff>
    </xdr:from>
    <xdr:ext cx="762000" cy="259045"/>
    <xdr:sp macro="" textlink="">
      <xdr:nvSpPr>
        <xdr:cNvPr id="324" name="補助費等該当値テキスト"/>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25" name="円/楕円 324"/>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26" name="テキスト ボックス 325"/>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7" name="円/楕円 326"/>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8" name="テキスト ボックス 327"/>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29" name="円/楕円 328"/>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30" name="テキスト ボックス 32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1" name="円/楕円 330"/>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2" name="テキスト ボックス 331"/>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平成２６年度にお</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いては類似団体平均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を２．３ポイント下回った</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これは、地方債の繰上償還を重点的に実施してきた結果、繰上償還に伴う公債費としての元金が増大してきたことが要因となっている一方で、繰上償還の実施で後年度の公債費負担が減少し平準化が図られたことにより、各年度における定時償還額が減少する効果が徐々に現われてきているものと分析してい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今後とも可能な限り繰り上げ償還に取り組んでいく。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69850</xdr:rowOff>
    </xdr:to>
    <xdr:cxnSp macro="">
      <xdr:nvCxnSpPr>
        <xdr:cNvPr id="362" name="直線コネクタ 361"/>
        <xdr:cNvCxnSpPr/>
      </xdr:nvCxnSpPr>
      <xdr:spPr>
        <a:xfrm>
          <a:off x="3987800" y="1327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69850</xdr:rowOff>
    </xdr:to>
    <xdr:cxnSp macro="">
      <xdr:nvCxnSpPr>
        <xdr:cNvPr id="365" name="直線コネクタ 364"/>
        <xdr:cNvCxnSpPr/>
      </xdr:nvCxnSpPr>
      <xdr:spPr>
        <a:xfrm>
          <a:off x="3098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88137</xdr:rowOff>
    </xdr:to>
    <xdr:cxnSp macro="">
      <xdr:nvCxnSpPr>
        <xdr:cNvPr id="368" name="直線コネクタ 367"/>
        <xdr:cNvCxnSpPr/>
      </xdr:nvCxnSpPr>
      <xdr:spPr>
        <a:xfrm flipV="1">
          <a:off x="2209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129287</xdr:rowOff>
    </xdr:to>
    <xdr:cxnSp macro="">
      <xdr:nvCxnSpPr>
        <xdr:cNvPr id="371" name="直線コネクタ 370"/>
        <xdr:cNvCxnSpPr/>
      </xdr:nvCxnSpPr>
      <xdr:spPr>
        <a:xfrm flipV="1">
          <a:off x="1320800" y="132897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1" name="円/楕円 380"/>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2"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3" name="円/楕円 382"/>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84" name="テキスト ボックス 38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85" name="円/楕円 384"/>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86" name="テキスト ボックス 38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87" name="円/楕円 386"/>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88" name="テキスト ボックス 387"/>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89" name="円/楕円 388"/>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164864</xdr:rowOff>
    </xdr:from>
    <xdr:ext cx="762000" cy="259045"/>
    <xdr:sp macro="" textlink="">
      <xdr:nvSpPr>
        <xdr:cNvPr id="390" name="テキスト ボックス 389"/>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公債費を除く経常収支比率は、これまでも類似団体に比較してかなり低い数値で推移してきており、平成</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２６</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年度においても良好な状況にあるといえる。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今後も良好な状況を維持できるよう、歳入の確保、経費の節減に努めていく。</a:t>
          </a: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138430</xdr:rowOff>
    </xdr:from>
    <xdr:to>
      <xdr:col>24</xdr:col>
      <xdr:colOff>31750</xdr:colOff>
      <xdr:row>75</xdr:row>
      <xdr:rowOff>161289</xdr:rowOff>
    </xdr:to>
    <xdr:cxnSp macro="">
      <xdr:nvCxnSpPr>
        <xdr:cNvPr id="423" name="直線コネクタ 422"/>
        <xdr:cNvCxnSpPr/>
      </xdr:nvCxnSpPr>
      <xdr:spPr>
        <a:xfrm>
          <a:off x="15671800" y="12997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75</xdr:row>
      <xdr:rowOff>138430</xdr:rowOff>
    </xdr:to>
    <xdr:cxnSp macro="">
      <xdr:nvCxnSpPr>
        <xdr:cNvPr id="426" name="直線コネクタ 425"/>
        <xdr:cNvCxnSpPr/>
      </xdr:nvCxnSpPr>
      <xdr:spPr>
        <a:xfrm>
          <a:off x="14782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28" name="テキスト ボックス 427"/>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75</xdr:row>
      <xdr:rowOff>146050</xdr:rowOff>
    </xdr:to>
    <xdr:cxnSp macro="">
      <xdr:nvCxnSpPr>
        <xdr:cNvPr id="429" name="直線コネクタ 428"/>
        <xdr:cNvCxnSpPr/>
      </xdr:nvCxnSpPr>
      <xdr:spPr>
        <a:xfrm flipV="1">
          <a:off x="13893800" y="1298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31" name="テキスト ボックス 430"/>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39370</xdr:rowOff>
    </xdr:from>
    <xdr:to>
      <xdr:col>20</xdr:col>
      <xdr:colOff>158750</xdr:colOff>
      <xdr:row>75</xdr:row>
      <xdr:rowOff>146050</xdr:rowOff>
    </xdr:to>
    <xdr:cxnSp macro="">
      <xdr:nvCxnSpPr>
        <xdr:cNvPr id="432" name="直線コネクタ 431"/>
        <xdr:cNvCxnSpPr/>
      </xdr:nvCxnSpPr>
      <xdr:spPr>
        <a:xfrm>
          <a:off x="13004800" y="1272667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93997</xdr:rowOff>
    </xdr:from>
    <xdr:ext cx="762000" cy="259045"/>
    <xdr:sp macro="" textlink="">
      <xdr:nvSpPr>
        <xdr:cNvPr id="434" name="テキスト ボックス 433"/>
        <xdr:cNvSpPr txBox="1"/>
      </xdr:nvSpPr>
      <xdr:spPr>
        <a:xfrm>
          <a:off x="13512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143527</xdr:rowOff>
    </xdr:from>
    <xdr:ext cx="762000" cy="259045"/>
    <xdr:sp macro="" textlink="">
      <xdr:nvSpPr>
        <xdr:cNvPr id="436" name="テキスト ボックス 435"/>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42" name="円/楕円 441"/>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127017</xdr:rowOff>
    </xdr:from>
    <xdr:ext cx="762000" cy="259045"/>
    <xdr:sp macro="" textlink="">
      <xdr:nvSpPr>
        <xdr:cNvPr id="443"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44" name="円/楕円 443"/>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45" name="テキスト ボックス 444"/>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46" name="円/楕円 445"/>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47" name="テキスト ボックス 446"/>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95250</xdr:rowOff>
    </xdr:from>
    <xdr:to>
      <xdr:col>20</xdr:col>
      <xdr:colOff>209550</xdr:colOff>
      <xdr:row>76</xdr:row>
      <xdr:rowOff>25400</xdr:rowOff>
    </xdr:to>
    <xdr:sp macro="" textlink="">
      <xdr:nvSpPr>
        <xdr:cNvPr id="448" name="円/楕円 447"/>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35577</xdr:rowOff>
    </xdr:from>
    <xdr:ext cx="762000" cy="259045"/>
    <xdr:sp macro="" textlink="">
      <xdr:nvSpPr>
        <xdr:cNvPr id="449" name="テキスト ボックス 448"/>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160020</xdr:rowOff>
    </xdr:from>
    <xdr:to>
      <xdr:col>19</xdr:col>
      <xdr:colOff>6350</xdr:colOff>
      <xdr:row>74</xdr:row>
      <xdr:rowOff>90170</xdr:rowOff>
    </xdr:to>
    <xdr:sp macro="" textlink="">
      <xdr:nvSpPr>
        <xdr:cNvPr id="450" name="円/楕円 449"/>
        <xdr:cNvSpPr/>
      </xdr:nvSpPr>
      <xdr:spPr>
        <a:xfrm>
          <a:off x="12954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100347</xdr:rowOff>
    </xdr:from>
    <xdr:ext cx="762000" cy="259045"/>
    <xdr:sp macro="" textlink="">
      <xdr:nvSpPr>
        <xdr:cNvPr id="451" name="テキスト ボックス 450"/>
        <xdr:cNvSpPr txBox="1"/>
      </xdr:nvSpPr>
      <xdr:spPr>
        <a:xfrm>
          <a:off x="12623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山形県遊佐町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127546</xdr:rowOff>
    </xdr:from>
    <xdr:to>
      <xdr:col>4</xdr:col>
      <xdr:colOff>1117600</xdr:colOff>
      <xdr:row>17</xdr:row>
      <xdr:rowOff>171437</xdr:rowOff>
    </xdr:to>
    <xdr:cxnSp macro="">
      <xdr:nvCxnSpPr>
        <xdr:cNvPr id="50" name="直線コネクタ 49"/>
        <xdr:cNvCxnSpPr/>
      </xdr:nvCxnSpPr>
      <xdr:spPr bwMode="auto">
        <a:xfrm flipV="1">
          <a:off x="5003800" y="3089821"/>
          <a:ext cx="647700" cy="43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112323</xdr:rowOff>
    </xdr:from>
    <xdr:ext cx="762000" cy="259045"/>
    <xdr:sp macro="" textlink="">
      <xdr:nvSpPr>
        <xdr:cNvPr id="51" name="人口1人当たり決算額の推移平均値テキスト130"/>
        <xdr:cNvSpPr txBox="1"/>
      </xdr:nvSpPr>
      <xdr:spPr>
        <a:xfrm>
          <a:off x="5740400" y="3074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171437</xdr:rowOff>
    </xdr:from>
    <xdr:to>
      <xdr:col>4</xdr:col>
      <xdr:colOff>469900</xdr:colOff>
      <xdr:row>18</xdr:row>
      <xdr:rowOff>30950</xdr:rowOff>
    </xdr:to>
    <xdr:cxnSp macro="">
      <xdr:nvCxnSpPr>
        <xdr:cNvPr id="53" name="直線コネクタ 52"/>
        <xdr:cNvCxnSpPr/>
      </xdr:nvCxnSpPr>
      <xdr:spPr bwMode="auto">
        <a:xfrm flipV="1">
          <a:off x="4305300" y="3133712"/>
          <a:ext cx="698500" cy="30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30950</xdr:rowOff>
    </xdr:from>
    <xdr:to>
      <xdr:col>3</xdr:col>
      <xdr:colOff>904875</xdr:colOff>
      <xdr:row>18</xdr:row>
      <xdr:rowOff>74244</xdr:rowOff>
    </xdr:to>
    <xdr:cxnSp macro="">
      <xdr:nvCxnSpPr>
        <xdr:cNvPr id="56" name="直線コネクタ 55"/>
        <xdr:cNvCxnSpPr/>
      </xdr:nvCxnSpPr>
      <xdr:spPr bwMode="auto">
        <a:xfrm flipV="1">
          <a:off x="3606800" y="3164675"/>
          <a:ext cx="698500" cy="43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74244</xdr:rowOff>
    </xdr:from>
    <xdr:to>
      <xdr:col>3</xdr:col>
      <xdr:colOff>206375</xdr:colOff>
      <xdr:row>18</xdr:row>
      <xdr:rowOff>86411</xdr:rowOff>
    </xdr:to>
    <xdr:cxnSp macro="">
      <xdr:nvCxnSpPr>
        <xdr:cNvPr id="59" name="直線コネクタ 58"/>
        <xdr:cNvCxnSpPr/>
      </xdr:nvCxnSpPr>
      <xdr:spPr bwMode="auto">
        <a:xfrm flipV="1">
          <a:off x="2908300" y="3207969"/>
          <a:ext cx="698500" cy="1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33786</xdr:rowOff>
    </xdr:from>
    <xdr:ext cx="762000" cy="259045"/>
    <xdr:sp macro="" textlink="">
      <xdr:nvSpPr>
        <xdr:cNvPr id="63" name="テキスト ボックス 62"/>
        <xdr:cNvSpPr txBox="1"/>
      </xdr:nvSpPr>
      <xdr:spPr>
        <a:xfrm>
          <a:off x="2527300" y="282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76746</xdr:rowOff>
    </xdr:from>
    <xdr:to>
      <xdr:col>5</xdr:col>
      <xdr:colOff>34925</xdr:colOff>
      <xdr:row>18</xdr:row>
      <xdr:rowOff>6896</xdr:rowOff>
    </xdr:to>
    <xdr:sp macro="" textlink="">
      <xdr:nvSpPr>
        <xdr:cNvPr id="69" name="円/楕円 68"/>
        <xdr:cNvSpPr/>
      </xdr:nvSpPr>
      <xdr:spPr bwMode="auto">
        <a:xfrm>
          <a:off x="5600700" y="30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93273</xdr:rowOff>
    </xdr:from>
    <xdr:ext cx="762000" cy="259045"/>
    <xdr:sp macro="" textlink="">
      <xdr:nvSpPr>
        <xdr:cNvPr id="70" name="人口1人当たり決算額の推移該当値テキスト130"/>
        <xdr:cNvSpPr txBox="1"/>
      </xdr:nvSpPr>
      <xdr:spPr>
        <a:xfrm>
          <a:off x="5740400" y="288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120637</xdr:rowOff>
    </xdr:from>
    <xdr:to>
      <xdr:col>4</xdr:col>
      <xdr:colOff>520700</xdr:colOff>
      <xdr:row>18</xdr:row>
      <xdr:rowOff>50787</xdr:rowOff>
    </xdr:to>
    <xdr:sp macro="" textlink="">
      <xdr:nvSpPr>
        <xdr:cNvPr id="71" name="円/楕円 70"/>
        <xdr:cNvSpPr/>
      </xdr:nvSpPr>
      <xdr:spPr bwMode="auto">
        <a:xfrm>
          <a:off x="4953000" y="3082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60964</xdr:rowOff>
    </xdr:from>
    <xdr:ext cx="736600" cy="259045"/>
    <xdr:sp macro="" textlink="">
      <xdr:nvSpPr>
        <xdr:cNvPr id="72" name="テキスト ボックス 71"/>
        <xdr:cNvSpPr txBox="1"/>
      </xdr:nvSpPr>
      <xdr:spPr>
        <a:xfrm>
          <a:off x="4622800" y="285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151600</xdr:rowOff>
    </xdr:from>
    <xdr:to>
      <xdr:col>3</xdr:col>
      <xdr:colOff>955675</xdr:colOff>
      <xdr:row>18</xdr:row>
      <xdr:rowOff>81750</xdr:rowOff>
    </xdr:to>
    <xdr:sp macro="" textlink="">
      <xdr:nvSpPr>
        <xdr:cNvPr id="73" name="円/楕円 72"/>
        <xdr:cNvSpPr/>
      </xdr:nvSpPr>
      <xdr:spPr bwMode="auto">
        <a:xfrm>
          <a:off x="4254500" y="311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66527</xdr:rowOff>
    </xdr:from>
    <xdr:ext cx="762000" cy="259045"/>
    <xdr:sp macro="" textlink="">
      <xdr:nvSpPr>
        <xdr:cNvPr id="74" name="テキスト ボックス 73"/>
        <xdr:cNvSpPr txBox="1"/>
      </xdr:nvSpPr>
      <xdr:spPr>
        <a:xfrm>
          <a:off x="3924300" y="320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90,813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23444</xdr:rowOff>
    </xdr:from>
    <xdr:to>
      <xdr:col>3</xdr:col>
      <xdr:colOff>257175</xdr:colOff>
      <xdr:row>18</xdr:row>
      <xdr:rowOff>125044</xdr:rowOff>
    </xdr:to>
    <xdr:sp macro="" textlink="">
      <xdr:nvSpPr>
        <xdr:cNvPr id="75" name="円/楕円 74"/>
        <xdr:cNvSpPr/>
      </xdr:nvSpPr>
      <xdr:spPr bwMode="auto">
        <a:xfrm>
          <a:off x="3556000" y="315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109821</xdr:rowOff>
    </xdr:from>
    <xdr:ext cx="762000" cy="259045"/>
    <xdr:sp macro="" textlink="">
      <xdr:nvSpPr>
        <xdr:cNvPr id="76" name="テキスト ボックス 75"/>
        <xdr:cNvSpPr txBox="1"/>
      </xdr:nvSpPr>
      <xdr:spPr>
        <a:xfrm>
          <a:off x="3225800" y="324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35611</xdr:rowOff>
    </xdr:from>
    <xdr:to>
      <xdr:col>2</xdr:col>
      <xdr:colOff>692150</xdr:colOff>
      <xdr:row>18</xdr:row>
      <xdr:rowOff>137211</xdr:rowOff>
    </xdr:to>
    <xdr:sp macro="" textlink="">
      <xdr:nvSpPr>
        <xdr:cNvPr id="77" name="円/楕円 76"/>
        <xdr:cNvSpPr/>
      </xdr:nvSpPr>
      <xdr:spPr bwMode="auto">
        <a:xfrm>
          <a:off x="2857500" y="3169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121988</xdr:rowOff>
    </xdr:from>
    <xdr:ext cx="762000" cy="259045"/>
    <xdr:sp macro="" textlink="">
      <xdr:nvSpPr>
        <xdr:cNvPr id="78" name="テキスト ボックス 77"/>
        <xdr:cNvSpPr txBox="1"/>
      </xdr:nvSpPr>
      <xdr:spPr>
        <a:xfrm>
          <a:off x="2527300" y="325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320464</xdr:rowOff>
    </xdr:from>
    <xdr:to>
      <xdr:col>4</xdr:col>
      <xdr:colOff>1117600</xdr:colOff>
      <xdr:row>35</xdr:row>
      <xdr:rowOff>336717</xdr:rowOff>
    </xdr:to>
    <xdr:cxnSp macro="">
      <xdr:nvCxnSpPr>
        <xdr:cNvPr id="110" name="直線コネクタ 109"/>
        <xdr:cNvCxnSpPr/>
      </xdr:nvCxnSpPr>
      <xdr:spPr bwMode="auto">
        <a:xfrm>
          <a:off x="5003800" y="6930814"/>
          <a:ext cx="6477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321495</xdr:rowOff>
    </xdr:from>
    <xdr:ext cx="762000" cy="259045"/>
    <xdr:sp macro="" textlink="">
      <xdr:nvSpPr>
        <xdr:cNvPr id="111" name="人口1人当たり決算額の推移平均値テキスト445"/>
        <xdr:cNvSpPr txBox="1"/>
      </xdr:nvSpPr>
      <xdr:spPr>
        <a:xfrm>
          <a:off x="5740400" y="693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306931</xdr:rowOff>
    </xdr:from>
    <xdr:to>
      <xdr:col>4</xdr:col>
      <xdr:colOff>469900</xdr:colOff>
      <xdr:row>35</xdr:row>
      <xdr:rowOff>320464</xdr:rowOff>
    </xdr:to>
    <xdr:cxnSp macro="">
      <xdr:nvCxnSpPr>
        <xdr:cNvPr id="113" name="直線コネクタ 112"/>
        <xdr:cNvCxnSpPr/>
      </xdr:nvCxnSpPr>
      <xdr:spPr bwMode="auto">
        <a:xfrm>
          <a:off x="4305300" y="6917281"/>
          <a:ext cx="698500" cy="13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306931</xdr:rowOff>
    </xdr:from>
    <xdr:to>
      <xdr:col>3</xdr:col>
      <xdr:colOff>904875</xdr:colOff>
      <xdr:row>35</xdr:row>
      <xdr:rowOff>318018</xdr:rowOff>
    </xdr:to>
    <xdr:cxnSp macro="">
      <xdr:nvCxnSpPr>
        <xdr:cNvPr id="116" name="直線コネクタ 115"/>
        <xdr:cNvCxnSpPr/>
      </xdr:nvCxnSpPr>
      <xdr:spPr bwMode="auto">
        <a:xfrm flipV="1">
          <a:off x="3606800" y="6917281"/>
          <a:ext cx="698500" cy="11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217205</xdr:rowOff>
    </xdr:from>
    <xdr:to>
      <xdr:col>3</xdr:col>
      <xdr:colOff>206375</xdr:colOff>
      <xdr:row>35</xdr:row>
      <xdr:rowOff>318018</xdr:rowOff>
    </xdr:to>
    <xdr:cxnSp macro="">
      <xdr:nvCxnSpPr>
        <xdr:cNvPr id="119" name="直線コネクタ 118"/>
        <xdr:cNvCxnSpPr/>
      </xdr:nvCxnSpPr>
      <xdr:spPr bwMode="auto">
        <a:xfrm>
          <a:off x="2908300" y="6827555"/>
          <a:ext cx="698500" cy="10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170512</xdr:rowOff>
    </xdr:from>
    <xdr:ext cx="762000" cy="259045"/>
    <xdr:sp macro="" textlink="">
      <xdr:nvSpPr>
        <xdr:cNvPr id="123" name="テキスト ボックス 122"/>
        <xdr:cNvSpPr txBox="1"/>
      </xdr:nvSpPr>
      <xdr:spPr>
        <a:xfrm>
          <a:off x="2527300" y="643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285917</xdr:rowOff>
    </xdr:from>
    <xdr:to>
      <xdr:col>5</xdr:col>
      <xdr:colOff>34925</xdr:colOff>
      <xdr:row>36</xdr:row>
      <xdr:rowOff>44617</xdr:rowOff>
    </xdr:to>
    <xdr:sp macro="" textlink="">
      <xdr:nvSpPr>
        <xdr:cNvPr id="129" name="円/楕円 128"/>
        <xdr:cNvSpPr/>
      </xdr:nvSpPr>
      <xdr:spPr bwMode="auto">
        <a:xfrm>
          <a:off x="5600700" y="6896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130994</xdr:rowOff>
    </xdr:from>
    <xdr:ext cx="762000" cy="259045"/>
    <xdr:sp macro="" textlink="">
      <xdr:nvSpPr>
        <xdr:cNvPr id="130" name="人口1人当たり決算額の推移該当値テキスト445"/>
        <xdr:cNvSpPr txBox="1"/>
      </xdr:nvSpPr>
      <xdr:spPr>
        <a:xfrm>
          <a:off x="5740400" y="674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269664</xdr:rowOff>
    </xdr:from>
    <xdr:to>
      <xdr:col>4</xdr:col>
      <xdr:colOff>520700</xdr:colOff>
      <xdr:row>36</xdr:row>
      <xdr:rowOff>28364</xdr:rowOff>
    </xdr:to>
    <xdr:sp macro="" textlink="">
      <xdr:nvSpPr>
        <xdr:cNvPr id="131" name="円/楕円 130"/>
        <xdr:cNvSpPr/>
      </xdr:nvSpPr>
      <xdr:spPr bwMode="auto">
        <a:xfrm>
          <a:off x="4953000" y="688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13141</xdr:rowOff>
    </xdr:from>
    <xdr:ext cx="736600" cy="259045"/>
    <xdr:sp macro="" textlink="">
      <xdr:nvSpPr>
        <xdr:cNvPr id="132" name="テキスト ボックス 131"/>
        <xdr:cNvSpPr txBox="1"/>
      </xdr:nvSpPr>
      <xdr:spPr>
        <a:xfrm>
          <a:off x="4622800" y="6966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256131</xdr:rowOff>
    </xdr:from>
    <xdr:to>
      <xdr:col>3</xdr:col>
      <xdr:colOff>955675</xdr:colOff>
      <xdr:row>36</xdr:row>
      <xdr:rowOff>14831</xdr:rowOff>
    </xdr:to>
    <xdr:sp macro="" textlink="">
      <xdr:nvSpPr>
        <xdr:cNvPr id="133" name="円/楕円 132"/>
        <xdr:cNvSpPr/>
      </xdr:nvSpPr>
      <xdr:spPr bwMode="auto">
        <a:xfrm>
          <a:off x="4254500" y="686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342508</xdr:rowOff>
    </xdr:from>
    <xdr:ext cx="762000" cy="259045"/>
    <xdr:sp macro="" textlink="">
      <xdr:nvSpPr>
        <xdr:cNvPr id="134" name="テキスト ボックス 133"/>
        <xdr:cNvSpPr txBox="1"/>
      </xdr:nvSpPr>
      <xdr:spPr>
        <a:xfrm>
          <a:off x="3924300" y="695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267218</xdr:rowOff>
    </xdr:from>
    <xdr:to>
      <xdr:col>3</xdr:col>
      <xdr:colOff>257175</xdr:colOff>
      <xdr:row>36</xdr:row>
      <xdr:rowOff>25918</xdr:rowOff>
    </xdr:to>
    <xdr:sp macro="" textlink="">
      <xdr:nvSpPr>
        <xdr:cNvPr id="135" name="円/楕円 134"/>
        <xdr:cNvSpPr/>
      </xdr:nvSpPr>
      <xdr:spPr bwMode="auto">
        <a:xfrm>
          <a:off x="3556000" y="6877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10695</xdr:rowOff>
    </xdr:from>
    <xdr:ext cx="762000" cy="259045"/>
    <xdr:sp macro="" textlink="">
      <xdr:nvSpPr>
        <xdr:cNvPr id="136" name="テキスト ボックス 135"/>
        <xdr:cNvSpPr txBox="1"/>
      </xdr:nvSpPr>
      <xdr:spPr>
        <a:xfrm>
          <a:off x="3225800" y="696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166405</xdr:rowOff>
    </xdr:from>
    <xdr:to>
      <xdr:col>2</xdr:col>
      <xdr:colOff>692150</xdr:colOff>
      <xdr:row>35</xdr:row>
      <xdr:rowOff>268005</xdr:rowOff>
    </xdr:to>
    <xdr:sp macro="" textlink="">
      <xdr:nvSpPr>
        <xdr:cNvPr id="137" name="円/楕円 136"/>
        <xdr:cNvSpPr/>
      </xdr:nvSpPr>
      <xdr:spPr bwMode="auto">
        <a:xfrm>
          <a:off x="2857500" y="677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252782</xdr:rowOff>
    </xdr:from>
    <xdr:ext cx="762000" cy="259045"/>
    <xdr:sp macro="" textlink="">
      <xdr:nvSpPr>
        <xdr:cNvPr id="138" name="テキスト ボックス 137"/>
        <xdr:cNvSpPr txBox="1"/>
      </xdr:nvSpPr>
      <xdr:spPr>
        <a:xfrm>
          <a:off x="2527300" y="686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平成２６年度における実質収支は３１２百万円、財政調整基金積立額は２百万円、同残高は１，３２３百万円であった。実質収支の標準財政規模比は、決算剰余金が減少したことや、比率の分母となる標準財政規模が増加したことにより対前年比▲０．６１ポイントとなった。また、基金積み立てや繰上償還などを除いた収支をあらわす実質単年度収支も対前年比▲１．７７ポイントとなった。一方、財政調整基金については、想定を上回った交付税等の伸びや、経済対策交付金等により振替えられた財源を積み立てた結果大幅な伸び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当町においては、一般会計・企業（上水道事業）会計・その他特別会計のいずれも黒字決算で推移している。黒字額の内訳をみると、一般会計・企業会計がその大半を占め、ほぼ横ばいで推移しているが、一般会計については減少傾向にある。特別会計の中でも国保会計については、保険料の軽減世帯が年々増加していることへの対応のため、平成２３年度から一般会計による法定外繰出しを行ってきた。また、下水道会計については、平成２０年度と平成２１年度に実施した地方債の繰上償還の</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ための財源として繰越金などを充てたことで数値が急減したものと分析している。今後の取組みとしては、これまで同様、経常経費の節減に努め、一定の黒字額を確保していく。</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元利償還金については、これまで実施してきた地方債の繰上償還の効果もあり</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平成２５年度までは減少傾向が続いてきた。一方、公営企業債</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の元利償還金に対する繰入金は増加傾向にあり、この状況は今後もさらに続いていくものと思われる。平成２６年度における算入公債費等については８０８百万円で、対前年比３７百万円の増と、徐々に増加していく傾向にある。平成２２年度から借り入れが始まった過疎債は、据え置き期間を経て平成２６年度から元金償還が開始されたため、以降の年度においては徐々に元利償還金が増大すると想定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山形県遊佐町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将来負担額の内訳をみると、一般会計等の地方債現在高については、これまで実施してきた地方債の繰上償還により減少を続けてきた。公営企業債等繰入見込額についてはほぼ横ばいで推移している。一方、充当可能財源等については、財政調整基金や減債基金等の積み増しにより増加して</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おり、結果として、将来負担比率の算定式における分子となる数値は減少している。今後は、繰上償還や基金積立に対応するための財源確保が厳しくなるものと想定されるが、現在の将来負担比率を維持していくため、可能な限り繰上償還や基金積立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5" zoomScaleNormal="75" workbookViewId="0">
      <selection activeCell="A14" sqref="A1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7589381</v>
      </c>
      <c r="BO4" s="379"/>
      <c r="BP4" s="379"/>
      <c r="BQ4" s="379"/>
      <c r="BR4" s="379"/>
      <c r="BS4" s="379"/>
      <c r="BT4" s="379"/>
      <c r="BU4" s="380"/>
      <c r="BV4" s="378">
        <v>8016727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6.5</v>
      </c>
      <c r="CU4" s="556"/>
      <c r="CV4" s="556"/>
      <c r="CW4" s="556"/>
      <c r="CX4" s="556"/>
      <c r="CY4" s="556"/>
      <c r="CZ4" s="556"/>
      <c r="DA4" s="557"/>
      <c r="DB4" s="555">
        <v>7.1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7199034</v>
      </c>
      <c r="BO5" s="384"/>
      <c r="BP5" s="384"/>
      <c r="BQ5" s="384"/>
      <c r="BR5" s="384"/>
      <c r="BS5" s="384"/>
      <c r="BT5" s="384"/>
      <c r="BU5" s="385"/>
      <c r="BV5" s="383">
        <v>7608486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78.400000000000006</v>
      </c>
      <c r="CU5" s="354"/>
      <c r="CV5" s="354"/>
      <c r="CW5" s="354"/>
      <c r="CX5" s="354"/>
      <c r="CY5" s="354"/>
      <c r="CZ5" s="354"/>
      <c r="DA5" s="355"/>
      <c r="DB5" s="353">
        <v>77.8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390347</v>
      </c>
      <c r="BO6" s="384"/>
      <c r="BP6" s="384"/>
      <c r="BQ6" s="384"/>
      <c r="BR6" s="384"/>
      <c r="BS6" s="384"/>
      <c r="BT6" s="384"/>
      <c r="BU6" s="385"/>
      <c r="BV6" s="383">
        <v>408241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83.1</v>
      </c>
      <c r="CU6" s="530"/>
      <c r="CV6" s="530"/>
      <c r="CW6" s="530"/>
      <c r="CX6" s="530"/>
      <c r="CY6" s="530"/>
      <c r="CZ6" s="530"/>
      <c r="DA6" s="531"/>
      <c r="DB6" s="529">
        <v>82.7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77914</v>
      </c>
      <c r="BO7" s="384"/>
      <c r="BP7" s="384"/>
      <c r="BQ7" s="384"/>
      <c r="BR7" s="384"/>
      <c r="BS7" s="384"/>
      <c r="BT7" s="384"/>
      <c r="BU7" s="385"/>
      <c r="BV7" s="383">
        <v>64584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4788914</v>
      </c>
      <c r="CU7" s="384"/>
      <c r="CV7" s="384"/>
      <c r="CW7" s="384"/>
      <c r="CX7" s="384"/>
      <c r="CY7" s="384"/>
      <c r="CZ7" s="384"/>
      <c r="DA7" s="385"/>
      <c r="DB7" s="383">
        <v>4821538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312433</v>
      </c>
      <c r="BO8" s="384"/>
      <c r="BP8" s="384"/>
      <c r="BQ8" s="384"/>
      <c r="BR8" s="384"/>
      <c r="BS8" s="384"/>
      <c r="BT8" s="384"/>
      <c r="BU8" s="385"/>
      <c r="BV8" s="383">
        <v>343657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0.28000000000000003</v>
      </c>
      <c r="CU8" s="493"/>
      <c r="CV8" s="493"/>
      <c r="CW8" s="493"/>
      <c r="CX8" s="493"/>
      <c r="CY8" s="493"/>
      <c r="CZ8" s="493"/>
      <c r="DA8" s="494"/>
      <c r="DB8" s="492">
        <v>0.28000000000000003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15480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-31224</v>
      </c>
      <c r="BO9" s="384"/>
      <c r="BP9" s="384"/>
      <c r="BQ9" s="384"/>
      <c r="BR9" s="384"/>
      <c r="BS9" s="384"/>
      <c r="BT9" s="384"/>
      <c r="BU9" s="385"/>
      <c r="BV9" s="383">
        <v>-86377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16.3</v>
      </c>
      <c r="CU9" s="354"/>
      <c r="CV9" s="354"/>
      <c r="CW9" s="354"/>
      <c r="CX9" s="354"/>
      <c r="CY9" s="354"/>
      <c r="CZ9" s="354"/>
      <c r="DA9" s="355"/>
      <c r="DB9" s="353">
        <v>12.6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16852</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2228</v>
      </c>
      <c r="BO10" s="384"/>
      <c r="BP10" s="384"/>
      <c r="BQ10" s="384"/>
      <c r="BR10" s="384"/>
      <c r="BS10" s="384"/>
      <c r="BT10" s="384"/>
      <c r="BU10" s="385"/>
      <c r="BV10" s="383">
        <v>317930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v>175666</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14892</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1400</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14837</v>
      </c>
      <c r="S13" s="485"/>
      <c r="T13" s="485"/>
      <c r="U13" s="485"/>
      <c r="V13" s="486"/>
      <c r="W13" s="472" t="s">
        <v>125</v>
      </c>
      <c r="X13" s="396"/>
      <c r="Y13" s="396"/>
      <c r="Z13" s="396"/>
      <c r="AA13" s="396"/>
      <c r="AB13" s="397"/>
      <c r="AC13" s="359">
        <v>1333</v>
      </c>
      <c r="AD13" s="360"/>
      <c r="AE13" s="360"/>
      <c r="AF13" s="360"/>
      <c r="AG13" s="361"/>
      <c r="AH13" s="359">
        <v>1565</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145270</v>
      </c>
      <c r="BO13" s="384"/>
      <c r="BP13" s="384"/>
      <c r="BQ13" s="384"/>
      <c r="BR13" s="384"/>
      <c r="BS13" s="384"/>
      <c r="BT13" s="384"/>
      <c r="BU13" s="385"/>
      <c r="BV13" s="383">
        <v>231553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9</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15203</v>
      </c>
      <c r="S14" s="485"/>
      <c r="T14" s="485"/>
      <c r="U14" s="485"/>
      <c r="V14" s="486"/>
      <c r="W14" s="487"/>
      <c r="X14" s="399"/>
      <c r="Y14" s="399"/>
      <c r="Z14" s="399"/>
      <c r="AA14" s="399"/>
      <c r="AB14" s="400"/>
      <c r="AC14" s="477">
        <v>17.399999999999999</v>
      </c>
      <c r="AD14" s="478"/>
      <c r="AE14" s="478"/>
      <c r="AF14" s="478"/>
      <c r="AG14" s="479"/>
      <c r="AH14" s="477">
        <v>18.3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50.8</v>
      </c>
      <c r="CU14" s="456"/>
      <c r="CV14" s="456"/>
      <c r="CW14" s="456"/>
      <c r="CX14" s="456"/>
      <c r="CY14" s="456"/>
      <c r="CZ14" s="456"/>
      <c r="DA14" s="457"/>
      <c r="DB14" s="488">
        <v>47.5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15154</v>
      </c>
      <c r="S15" s="485"/>
      <c r="T15" s="485"/>
      <c r="U15" s="485"/>
      <c r="V15" s="486"/>
      <c r="W15" s="472" t="s">
        <v>132</v>
      </c>
      <c r="X15" s="396"/>
      <c r="Y15" s="396"/>
      <c r="Z15" s="396"/>
      <c r="AA15" s="396"/>
      <c r="AB15" s="397"/>
      <c r="AC15" s="359">
        <v>2097</v>
      </c>
      <c r="AD15" s="360"/>
      <c r="AE15" s="360"/>
      <c r="AF15" s="360"/>
      <c r="AG15" s="361"/>
      <c r="AH15" s="359">
        <v>2521</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1175034</v>
      </c>
      <c r="BO15" s="379"/>
      <c r="BP15" s="379"/>
      <c r="BQ15" s="379"/>
      <c r="BR15" s="379"/>
      <c r="BS15" s="379"/>
      <c r="BT15" s="379"/>
      <c r="BU15" s="380"/>
      <c r="BV15" s="378">
        <v>1185506</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27.3</v>
      </c>
      <c r="AD16" s="478"/>
      <c r="AE16" s="478"/>
      <c r="AF16" s="478"/>
      <c r="AG16" s="479"/>
      <c r="AH16" s="477">
        <v>29.5</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4209887</v>
      </c>
      <c r="BO16" s="384"/>
      <c r="BP16" s="384"/>
      <c r="BQ16" s="384"/>
      <c r="BR16" s="384"/>
      <c r="BS16" s="384"/>
      <c r="BT16" s="384"/>
      <c r="BU16" s="385"/>
      <c r="BV16" s="383">
        <v>4206634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4241</v>
      </c>
      <c r="AD17" s="360"/>
      <c r="AE17" s="360"/>
      <c r="AF17" s="360"/>
      <c r="AG17" s="361"/>
      <c r="AH17" s="359">
        <v>4457</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1477423</v>
      </c>
      <c r="BO17" s="384"/>
      <c r="BP17" s="384"/>
      <c r="BQ17" s="384"/>
      <c r="BR17" s="384"/>
      <c r="BS17" s="384"/>
      <c r="BT17" s="384"/>
      <c r="BU17" s="385"/>
      <c r="BV17" s="383">
        <v>1505193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208.39</v>
      </c>
      <c r="M18" s="448"/>
      <c r="N18" s="448"/>
      <c r="O18" s="448"/>
      <c r="P18" s="448"/>
      <c r="Q18" s="448"/>
      <c r="R18" s="449"/>
      <c r="S18" s="449"/>
      <c r="T18" s="449"/>
      <c r="U18" s="449"/>
      <c r="V18" s="450"/>
      <c r="W18" s="464"/>
      <c r="X18" s="465"/>
      <c r="Y18" s="465"/>
      <c r="Z18" s="465"/>
      <c r="AA18" s="465"/>
      <c r="AB18" s="473"/>
      <c r="AC18" s="347">
        <v>55.3</v>
      </c>
      <c r="AD18" s="348"/>
      <c r="AE18" s="348"/>
      <c r="AF18" s="348"/>
      <c r="AG18" s="451"/>
      <c r="AH18" s="347">
        <v>52.1</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3798068</v>
      </c>
      <c r="BO18" s="384"/>
      <c r="BP18" s="384"/>
      <c r="BQ18" s="384"/>
      <c r="BR18" s="384"/>
      <c r="BS18" s="384"/>
      <c r="BT18" s="384"/>
      <c r="BU18" s="385"/>
      <c r="BV18" s="383">
        <v>3779370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74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5548145</v>
      </c>
      <c r="BO19" s="384"/>
      <c r="BP19" s="384"/>
      <c r="BQ19" s="384"/>
      <c r="BR19" s="384"/>
      <c r="BS19" s="384"/>
      <c r="BT19" s="384"/>
      <c r="BU19" s="385"/>
      <c r="BV19" s="383">
        <v>5766870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4608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7718248</v>
      </c>
      <c r="BO23" s="384"/>
      <c r="BP23" s="384"/>
      <c r="BQ23" s="384"/>
      <c r="BR23" s="384"/>
      <c r="BS23" s="384"/>
      <c r="BT23" s="384"/>
      <c r="BU23" s="385"/>
      <c r="BV23" s="383">
        <v>7735969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7130</v>
      </c>
      <c r="R24" s="360"/>
      <c r="S24" s="360"/>
      <c r="T24" s="360"/>
      <c r="U24" s="360"/>
      <c r="V24" s="361"/>
      <c r="W24" s="425"/>
      <c r="X24" s="416"/>
      <c r="Y24" s="417"/>
      <c r="Z24" s="356" t="s">
        <v>156</v>
      </c>
      <c r="AA24" s="357"/>
      <c r="AB24" s="357"/>
      <c r="AC24" s="357"/>
      <c r="AD24" s="357"/>
      <c r="AE24" s="357"/>
      <c r="AF24" s="357"/>
      <c r="AG24" s="358"/>
      <c r="AH24" s="359">
        <v>135</v>
      </c>
      <c r="AI24" s="360"/>
      <c r="AJ24" s="360"/>
      <c r="AK24" s="360"/>
      <c r="AL24" s="361"/>
      <c r="AM24" s="359">
        <v>417555</v>
      </c>
      <c r="AN24" s="360"/>
      <c r="AO24" s="360"/>
      <c r="AP24" s="360"/>
      <c r="AQ24" s="360"/>
      <c r="AR24" s="361"/>
      <c r="AS24" s="359">
        <v>3093</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5664291</v>
      </c>
      <c r="BO24" s="384"/>
      <c r="BP24" s="384"/>
      <c r="BQ24" s="384"/>
      <c r="BR24" s="384"/>
      <c r="BS24" s="384"/>
      <c r="BT24" s="384"/>
      <c r="BU24" s="385"/>
      <c r="BV24" s="383">
        <v>5657271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5560</v>
      </c>
      <c r="R25" s="360"/>
      <c r="S25" s="360"/>
      <c r="T25" s="360"/>
      <c r="U25" s="360"/>
      <c r="V25" s="361"/>
      <c r="W25" s="425"/>
      <c r="X25" s="416"/>
      <c r="Y25" s="417"/>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63899</v>
      </c>
      <c r="BO25" s="379"/>
      <c r="BP25" s="379"/>
      <c r="BQ25" s="379"/>
      <c r="BR25" s="379"/>
      <c r="BS25" s="379"/>
      <c r="BT25" s="379"/>
      <c r="BU25" s="380"/>
      <c r="BV25" s="378">
        <v>148511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5340</v>
      </c>
      <c r="R26" s="360"/>
      <c r="S26" s="360"/>
      <c r="T26" s="360"/>
      <c r="U26" s="360"/>
      <c r="V26" s="361"/>
      <c r="W26" s="425"/>
      <c r="X26" s="416"/>
      <c r="Y26" s="417"/>
      <c r="Z26" s="356" t="s">
        <v>162</v>
      </c>
      <c r="AA26" s="438"/>
      <c r="AB26" s="438"/>
      <c r="AC26" s="438"/>
      <c r="AD26" s="438"/>
      <c r="AE26" s="438"/>
      <c r="AF26" s="438"/>
      <c r="AG26" s="439"/>
      <c r="AH26" s="359">
        <v>17</v>
      </c>
      <c r="AI26" s="360"/>
      <c r="AJ26" s="360"/>
      <c r="AK26" s="360"/>
      <c r="AL26" s="361"/>
      <c r="AM26" s="359">
        <v>53533</v>
      </c>
      <c r="AN26" s="360"/>
      <c r="AO26" s="360"/>
      <c r="AP26" s="360"/>
      <c r="AQ26" s="360"/>
      <c r="AR26" s="361"/>
      <c r="AS26" s="359">
        <v>3149</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2930</v>
      </c>
      <c r="R27" s="360"/>
      <c r="S27" s="360"/>
      <c r="T27" s="360"/>
      <c r="U27" s="360"/>
      <c r="V27" s="361"/>
      <c r="W27" s="425"/>
      <c r="X27" s="416"/>
      <c r="Y27" s="417"/>
      <c r="Z27" s="356" t="s">
        <v>165</v>
      </c>
      <c r="AA27" s="357"/>
      <c r="AB27" s="357"/>
      <c r="AC27" s="357"/>
      <c r="AD27" s="357"/>
      <c r="AE27" s="357"/>
      <c r="AF27" s="357"/>
      <c r="AG27" s="358"/>
      <c r="AH27" s="359">
        <v>1</v>
      </c>
      <c r="AI27" s="360"/>
      <c r="AJ27" s="360"/>
      <c r="AK27" s="360"/>
      <c r="AL27" s="361"/>
      <c r="AM27" s="359" t="s">
        <v>166</v>
      </c>
      <c r="AN27" s="360"/>
      <c r="AO27" s="360"/>
      <c r="AP27" s="360"/>
      <c r="AQ27" s="360"/>
      <c r="AR27" s="361"/>
      <c r="AS27" s="359" t="s">
        <v>166</v>
      </c>
      <c r="AT27" s="360"/>
      <c r="AU27" s="360"/>
      <c r="AV27" s="360"/>
      <c r="AW27" s="360"/>
      <c r="AX27" s="362"/>
      <c r="AY27" s="389" t="s">
        <v>167</v>
      </c>
      <c r="AZ27" s="390"/>
      <c r="BA27" s="390"/>
      <c r="BB27" s="390"/>
      <c r="BC27" s="390"/>
      <c r="BD27" s="390"/>
      <c r="BE27" s="390"/>
      <c r="BF27" s="390"/>
      <c r="BG27" s="390"/>
      <c r="BH27" s="390"/>
      <c r="BI27" s="390"/>
      <c r="BJ27" s="390"/>
      <c r="BK27" s="390"/>
      <c r="BL27" s="390"/>
      <c r="BM27" s="391"/>
      <c r="BN27" s="386">
        <v>133000</v>
      </c>
      <c r="BO27" s="387"/>
      <c r="BP27" s="387"/>
      <c r="BQ27" s="387"/>
      <c r="BR27" s="387"/>
      <c r="BS27" s="387"/>
      <c r="BT27" s="387"/>
      <c r="BU27" s="388"/>
      <c r="BV27" s="386">
        <v>133000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168</v>
      </c>
      <c r="F28" s="357"/>
      <c r="G28" s="357"/>
      <c r="H28" s="357"/>
      <c r="I28" s="357"/>
      <c r="J28" s="357"/>
      <c r="K28" s="358"/>
      <c r="L28" s="359">
        <v>1</v>
      </c>
      <c r="M28" s="360"/>
      <c r="N28" s="360"/>
      <c r="O28" s="360"/>
      <c r="P28" s="361"/>
      <c r="Q28" s="359">
        <v>2380</v>
      </c>
      <c r="R28" s="360"/>
      <c r="S28" s="360"/>
      <c r="T28" s="360"/>
      <c r="U28" s="360"/>
      <c r="V28" s="361"/>
      <c r="W28" s="425"/>
      <c r="X28" s="416"/>
      <c r="Y28" s="417"/>
      <c r="Z28" s="356" t="s">
        <v>169</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170</v>
      </c>
      <c r="AZ28" s="367"/>
      <c r="BA28" s="367"/>
      <c r="BB28" s="368"/>
      <c r="BC28" s="375" t="s">
        <v>171</v>
      </c>
      <c r="BD28" s="376"/>
      <c r="BE28" s="376"/>
      <c r="BF28" s="376"/>
      <c r="BG28" s="376"/>
      <c r="BH28" s="376"/>
      <c r="BI28" s="376"/>
      <c r="BJ28" s="376"/>
      <c r="BK28" s="376"/>
      <c r="BL28" s="376"/>
      <c r="BM28" s="377"/>
      <c r="BN28" s="378">
        <v>1323970</v>
      </c>
      <c r="BO28" s="379"/>
      <c r="BP28" s="379"/>
      <c r="BQ28" s="379"/>
      <c r="BR28" s="379"/>
      <c r="BS28" s="379"/>
      <c r="BT28" s="379"/>
      <c r="BU28" s="380"/>
      <c r="BV28" s="378">
        <v>1323142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172</v>
      </c>
      <c r="F29" s="357"/>
      <c r="G29" s="357"/>
      <c r="H29" s="357"/>
      <c r="I29" s="357"/>
      <c r="J29" s="357"/>
      <c r="K29" s="358"/>
      <c r="L29" s="359">
        <v>12</v>
      </c>
      <c r="M29" s="360"/>
      <c r="N29" s="360"/>
      <c r="O29" s="360"/>
      <c r="P29" s="361"/>
      <c r="Q29" s="359">
        <v>2150</v>
      </c>
      <c r="R29" s="360"/>
      <c r="S29" s="360"/>
      <c r="T29" s="360"/>
      <c r="U29" s="360"/>
      <c r="V29" s="361"/>
      <c r="W29" s="426"/>
      <c r="X29" s="427"/>
      <c r="Y29" s="428"/>
      <c r="Z29" s="356" t="s">
        <v>173</v>
      </c>
      <c r="AA29" s="357"/>
      <c r="AB29" s="357"/>
      <c r="AC29" s="357"/>
      <c r="AD29" s="357"/>
      <c r="AE29" s="357"/>
      <c r="AF29" s="357"/>
      <c r="AG29" s="358"/>
      <c r="AH29" s="359">
        <v>136</v>
      </c>
      <c r="AI29" s="360"/>
      <c r="AJ29" s="360"/>
      <c r="AK29" s="360"/>
      <c r="AL29" s="361"/>
      <c r="AM29" s="359">
        <v>421311</v>
      </c>
      <c r="AN29" s="360"/>
      <c r="AO29" s="360"/>
      <c r="AP29" s="360"/>
      <c r="AQ29" s="360"/>
      <c r="AR29" s="361"/>
      <c r="AS29" s="359">
        <v>3098</v>
      </c>
      <c r="AT29" s="360"/>
      <c r="AU29" s="360"/>
      <c r="AV29" s="360"/>
      <c r="AW29" s="360"/>
      <c r="AX29" s="362"/>
      <c r="AY29" s="369"/>
      <c r="AZ29" s="370"/>
      <c r="BA29" s="370"/>
      <c r="BB29" s="371"/>
      <c r="BC29" s="363" t="s">
        <v>174</v>
      </c>
      <c r="BD29" s="364"/>
      <c r="BE29" s="364"/>
      <c r="BF29" s="364"/>
      <c r="BG29" s="364"/>
      <c r="BH29" s="364"/>
      <c r="BI29" s="364"/>
      <c r="BJ29" s="364"/>
      <c r="BK29" s="364"/>
      <c r="BL29" s="364"/>
      <c r="BM29" s="365"/>
      <c r="BN29" s="383">
        <v>389235</v>
      </c>
      <c r="BO29" s="384"/>
      <c r="BP29" s="384"/>
      <c r="BQ29" s="384"/>
      <c r="BR29" s="384"/>
      <c r="BS29" s="384"/>
      <c r="BT29" s="384"/>
      <c r="BU29" s="385"/>
      <c r="BV29" s="383">
        <v>446708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175</v>
      </c>
      <c r="X30" s="436"/>
      <c r="Y30" s="436"/>
      <c r="Z30" s="436"/>
      <c r="AA30" s="436"/>
      <c r="AB30" s="436"/>
      <c r="AC30" s="436"/>
      <c r="AD30" s="436"/>
      <c r="AE30" s="436"/>
      <c r="AF30" s="436"/>
      <c r="AG30" s="437"/>
      <c r="AH30" s="347">
        <v>95.6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176</v>
      </c>
      <c r="BD30" s="351"/>
      <c r="BE30" s="351"/>
      <c r="BF30" s="351"/>
      <c r="BG30" s="351"/>
      <c r="BH30" s="351"/>
      <c r="BI30" s="351"/>
      <c r="BJ30" s="351"/>
      <c r="BK30" s="351"/>
      <c r="BL30" s="351"/>
      <c r="BM30" s="352"/>
      <c r="BN30" s="386">
        <v>685932</v>
      </c>
      <c r="BO30" s="387"/>
      <c r="BP30" s="387"/>
      <c r="BQ30" s="387"/>
      <c r="BR30" s="387"/>
      <c r="BS30" s="387"/>
      <c r="BT30" s="387"/>
      <c r="BU30" s="388"/>
      <c r="BV30" s="386">
        <v>753193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177</v>
      </c>
      <c r="D32" s="165"/>
      <c r="E32" s="165"/>
      <c r="F32" s="162"/>
      <c r="G32" s="162"/>
      <c r="H32" s="162"/>
      <c r="I32" s="162"/>
      <c r="J32" s="162"/>
      <c r="K32" s="162"/>
      <c r="L32" s="162"/>
      <c r="M32" s="162"/>
      <c r="N32" s="162"/>
      <c r="O32" s="162"/>
      <c r="P32" s="162"/>
      <c r="Q32" s="162"/>
      <c r="R32" s="162"/>
      <c r="S32" s="162"/>
      <c r="T32" s="162"/>
      <c r="U32" s="162" t="s">
        <v>178</v>
      </c>
      <c r="V32" s="162"/>
      <c r="W32" s="162"/>
      <c r="X32" s="162"/>
      <c r="Y32" s="162"/>
      <c r="Z32" s="162"/>
      <c r="AA32" s="162"/>
      <c r="AB32" s="162"/>
      <c r="AC32" s="162"/>
      <c r="AD32" s="162"/>
      <c r="AE32" s="162"/>
      <c r="AF32" s="162"/>
      <c r="AG32" s="162"/>
      <c r="AH32" s="162"/>
      <c r="AI32" s="162"/>
      <c r="AJ32" s="162"/>
      <c r="AK32" s="162"/>
      <c r="AL32" s="162"/>
      <c r="AM32" s="166" t="s">
        <v>179</v>
      </c>
      <c r="AN32" s="162"/>
      <c r="AO32" s="162"/>
      <c r="AP32" s="162"/>
      <c r="AQ32" s="162"/>
      <c r="AR32" s="162"/>
      <c r="AS32" s="166"/>
      <c r="AT32" s="166"/>
      <c r="AU32" s="166"/>
      <c r="AV32" s="166"/>
      <c r="AW32" s="166"/>
      <c r="AX32" s="166"/>
      <c r="AY32" s="166"/>
      <c r="AZ32" s="166"/>
      <c r="BA32" s="166"/>
      <c r="BB32" s="162"/>
      <c r="BC32" s="166"/>
      <c r="BD32" s="162"/>
      <c r="BE32" s="166" t="s">
        <v>180</v>
      </c>
      <c r="BF32" s="162"/>
      <c r="BG32" s="162"/>
      <c r="BH32" s="162"/>
      <c r="BI32" s="162"/>
      <c r="BJ32" s="166"/>
      <c r="BK32" s="166"/>
      <c r="BL32" s="166"/>
      <c r="BM32" s="166"/>
      <c r="BN32" s="166"/>
      <c r="BO32" s="166"/>
      <c r="BP32" s="166"/>
      <c r="BQ32" s="166"/>
      <c r="BR32" s="162"/>
      <c r="BS32" s="162"/>
      <c r="BT32" s="162"/>
      <c r="BU32" s="162"/>
      <c r="BV32" s="162"/>
      <c r="BW32" s="162" t="s">
        <v>181</v>
      </c>
      <c r="BX32" s="162"/>
      <c r="BY32" s="162"/>
      <c r="BZ32" s="162"/>
      <c r="CA32" s="162"/>
      <c r="CB32" s="166"/>
      <c r="CC32" s="166"/>
      <c r="CD32" s="166"/>
      <c r="CE32" s="166"/>
      <c r="CF32" s="166"/>
      <c r="CG32" s="166"/>
      <c r="CH32" s="166"/>
      <c r="CI32" s="166"/>
      <c r="CJ32" s="166"/>
      <c r="CK32" s="166"/>
      <c r="CL32" s="166"/>
      <c r="CM32" s="166"/>
      <c r="CN32" s="166"/>
      <c r="CO32" s="166" t="s">
        <v>182</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183</v>
      </c>
      <c r="D33" s="346"/>
      <c r="E33" s="345" t="s">
        <v>184</v>
      </c>
      <c r="F33" s="345"/>
      <c r="G33" s="345"/>
      <c r="H33" s="345"/>
      <c r="I33" s="345"/>
      <c r="J33" s="345"/>
      <c r="K33" s="345"/>
      <c r="L33" s="345"/>
      <c r="M33" s="345"/>
      <c r="N33" s="345"/>
      <c r="O33" s="345"/>
      <c r="P33" s="345"/>
      <c r="Q33" s="345"/>
      <c r="R33" s="345"/>
      <c r="S33" s="345"/>
      <c r="T33" s="167"/>
      <c r="U33" s="346" t="s">
        <v>183</v>
      </c>
      <c r="V33" s="346"/>
      <c r="W33" s="345" t="s">
        <v>184</v>
      </c>
      <c r="X33" s="345"/>
      <c r="Y33" s="345"/>
      <c r="Z33" s="345"/>
      <c r="AA33" s="345"/>
      <c r="AB33" s="345"/>
      <c r="AC33" s="345"/>
      <c r="AD33" s="345"/>
      <c r="AE33" s="345"/>
      <c r="AF33" s="345"/>
      <c r="AG33" s="345"/>
      <c r="AH33" s="345"/>
      <c r="AI33" s="345"/>
      <c r="AJ33" s="345"/>
      <c r="AK33" s="345"/>
      <c r="AL33" s="167"/>
      <c r="AM33" s="346" t="s">
        <v>183</v>
      </c>
      <c r="AN33" s="346"/>
      <c r="AO33" s="345" t="s">
        <v>184</v>
      </c>
      <c r="AP33" s="345"/>
      <c r="AQ33" s="345"/>
      <c r="AR33" s="345"/>
      <c r="AS33" s="345"/>
      <c r="AT33" s="345"/>
      <c r="AU33" s="345"/>
      <c r="AV33" s="345"/>
      <c r="AW33" s="345"/>
      <c r="AX33" s="345"/>
      <c r="AY33" s="345"/>
      <c r="AZ33" s="345"/>
      <c r="BA33" s="345"/>
      <c r="BB33" s="345"/>
      <c r="BC33" s="345"/>
      <c r="BD33" s="168"/>
      <c r="BE33" s="345" t="s">
        <v>185</v>
      </c>
      <c r="BF33" s="345"/>
      <c r="BG33" s="345" t="s">
        <v>186</v>
      </c>
      <c r="BH33" s="345"/>
      <c r="BI33" s="345"/>
      <c r="BJ33" s="345"/>
      <c r="BK33" s="345"/>
      <c r="BL33" s="345"/>
      <c r="BM33" s="345"/>
      <c r="BN33" s="345"/>
      <c r="BO33" s="345"/>
      <c r="BP33" s="345"/>
      <c r="BQ33" s="345"/>
      <c r="BR33" s="345"/>
      <c r="BS33" s="345"/>
      <c r="BT33" s="345"/>
      <c r="BU33" s="345"/>
      <c r="BV33" s="168"/>
      <c r="BW33" s="346" t="s">
        <v>185</v>
      </c>
      <c r="BX33" s="346"/>
      <c r="BY33" s="345" t="s">
        <v>187</v>
      </c>
      <c r="BZ33" s="345"/>
      <c r="CA33" s="345"/>
      <c r="CB33" s="345"/>
      <c r="CC33" s="345"/>
      <c r="CD33" s="345"/>
      <c r="CE33" s="345"/>
      <c r="CF33" s="345"/>
      <c r="CG33" s="345"/>
      <c r="CH33" s="345"/>
      <c r="CI33" s="345"/>
      <c r="CJ33" s="345"/>
      <c r="CK33" s="345"/>
      <c r="CL33" s="345"/>
      <c r="CM33" s="345"/>
      <c r="CN33" s="167"/>
      <c r="CO33" s="346" t="s">
        <v>183</v>
      </c>
      <c r="CP33" s="346"/>
      <c r="CQ33" s="345" t="s">
        <v>188</v>
      </c>
      <c r="CR33" s="345"/>
      <c r="CS33" s="345"/>
      <c r="CT33" s="345"/>
      <c r="CU33" s="345"/>
      <c r="CV33" s="345"/>
      <c r="CW33" s="345"/>
      <c r="CX33" s="345"/>
      <c r="CY33" s="345"/>
      <c r="CZ33" s="345"/>
      <c r="DA33" s="345"/>
      <c r="DB33" s="345"/>
      <c r="DC33" s="345"/>
      <c r="DD33" s="345"/>
      <c r="DE33" s="345"/>
      <c r="DF33" s="167"/>
      <c r="DG33" s="345" t="s">
        <v>189</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酒田地区広域行政組合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遊佐町総合交流促進施設</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庄内広域行政組合（普通会計分）</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地域集落排水事業特別会計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庄内広域行政組合（青果市場事業特別会計分）</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庄内広域行政組合（庄内食肉流通センター事業特別会計分）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山形県消防補償等組合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山形県自治会館管理組合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山形県市町村職員退職手当組合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山形県市町村交通災害共済組合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山形県後期高齢者医療広域連合（普通会計分）</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山形県後期高齢者医療広域連合（事業会計分）</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190</v>
      </c>
      <c r="C46" s="137"/>
      <c r="D46" s="137"/>
      <c r="E46" s="137" t="s">
        <v>191</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192</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193</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194</v>
      </c>
    </row>
    <row r="50" spans="5:5">
      <c r="E50" s="139" t="s">
        <v>195</v>
      </c>
    </row>
    <row r="51" spans="5:5">
      <c r="E51" s="139" t="s">
        <v>196</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7" zoomScaleSheetLayoutView="100" workbookViewId="0">
      <selection activeCell="A14" sqref="A1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8" t="s">
        <v>24</v>
      </c>
      <c r="C41" s="1179"/>
      <c r="D41" s="81"/>
      <c r="E41" s="1180" t="s">
        <v>25</v>
      </c>
      <c r="F41" s="1180"/>
      <c r="G41" s="1180"/>
      <c r="H41" s="1181"/>
      <c r="I41" s="82">
        <v>7817</v>
      </c>
      <c r="J41" s="83">
        <v>7648</v>
      </c>
      <c r="K41" s="83">
        <v>7472</v>
      </c>
      <c r="L41" s="83">
        <v>7736</v>
      </c>
      <c r="M41" s="84">
        <v>7718</v>
      </c>
    </row>
    <row r="42" spans="2:13" ht="27.75" customHeight="1">
      <c r="B42" s="1168"/>
      <c r="C42" s="1169"/>
      <c r="D42" s="85"/>
      <c r="E42" s="1172" t="s">
        <v>26</v>
      </c>
      <c r="F42" s="1172"/>
      <c r="G42" s="1172"/>
      <c r="H42" s="1173"/>
      <c r="I42" s="86">
        <v>83</v>
      </c>
      <c r="J42" s="87">
        <v>63</v>
      </c>
      <c r="K42" s="87">
        <v>45</v>
      </c>
      <c r="L42" s="87">
        <v>28</v>
      </c>
      <c r="M42" s="88">
        <v>11</v>
      </c>
    </row>
    <row r="43" spans="2:13" ht="27.75" customHeight="1">
      <c r="B43" s="1168"/>
      <c r="C43" s="1169"/>
      <c r="D43" s="85"/>
      <c r="E43" s="1172" t="s">
        <v>27</v>
      </c>
      <c r="F43" s="1172"/>
      <c r="G43" s="1172"/>
      <c r="H43" s="1173"/>
      <c r="I43" s="86">
        <v>4657</v>
      </c>
      <c r="J43" s="87">
        <v>4667</v>
      </c>
      <c r="K43" s="87">
        <v>4697</v>
      </c>
      <c r="L43" s="87">
        <v>4654</v>
      </c>
      <c r="M43" s="88">
        <v>4603</v>
      </c>
    </row>
    <row r="44" spans="2:13" ht="27.75" customHeight="1">
      <c r="B44" s="1168"/>
      <c r="C44" s="1169"/>
      <c r="D44" s="85"/>
      <c r="E44" s="1172" t="s">
        <v>28</v>
      </c>
      <c r="F44" s="1172"/>
      <c r="G44" s="1172"/>
      <c r="H44" s="1173"/>
      <c r="I44" s="86">
        <v>256</v>
      </c>
      <c r="J44" s="87">
        <v>213</v>
      </c>
      <c r="K44" s="87">
        <v>164</v>
      </c>
      <c r="L44" s="87">
        <v>115</v>
      </c>
      <c r="M44" s="88">
        <v>73</v>
      </c>
    </row>
    <row r="45" spans="2:13" ht="27.75" customHeight="1">
      <c r="B45" s="1168"/>
      <c r="C45" s="1169"/>
      <c r="D45" s="85"/>
      <c r="E45" s="1172" t="s">
        <v>29</v>
      </c>
      <c r="F45" s="1172"/>
      <c r="G45" s="1172"/>
      <c r="H45" s="1173"/>
      <c r="I45" s="86">
        <v>1462</v>
      </c>
      <c r="J45" s="87">
        <v>1438</v>
      </c>
      <c r="K45" s="87">
        <v>1403</v>
      </c>
      <c r="L45" s="87">
        <v>1375</v>
      </c>
      <c r="M45" s="88">
        <v>1286</v>
      </c>
    </row>
    <row r="46" spans="2:13" ht="27.75" customHeight="1">
      <c r="B46" s="1168"/>
      <c r="C46" s="1169"/>
      <c r="D46" s="85"/>
      <c r="E46" s="1172" t="s">
        <v>30</v>
      </c>
      <c r="F46" s="1172"/>
      <c r="G46" s="1172"/>
      <c r="H46" s="1173"/>
      <c r="I46" s="86" t="s">
        <v>480</v>
      </c>
      <c r="J46" s="87" t="s">
        <v>480</v>
      </c>
      <c r="K46" s="87" t="s">
        <v>480</v>
      </c>
      <c r="L46" s="87" t="s">
        <v>480</v>
      </c>
      <c r="M46" s="88" t="s">
        <v>480</v>
      </c>
    </row>
    <row r="47" spans="2:13" ht="27.75" customHeight="1">
      <c r="B47" s="1168"/>
      <c r="C47" s="1169"/>
      <c r="D47" s="85"/>
      <c r="E47" s="1172" t="s">
        <v>31</v>
      </c>
      <c r="F47" s="1172"/>
      <c r="G47" s="1172"/>
      <c r="H47" s="1173"/>
      <c r="I47" s="86" t="s">
        <v>480</v>
      </c>
      <c r="J47" s="87" t="s">
        <v>480</v>
      </c>
      <c r="K47" s="87" t="s">
        <v>480</v>
      </c>
      <c r="L47" s="87" t="s">
        <v>480</v>
      </c>
      <c r="M47" s="88" t="s">
        <v>480</v>
      </c>
    </row>
    <row r="48" spans="2:13" ht="27.75" customHeight="1">
      <c r="B48" s="1170"/>
      <c r="C48" s="1171"/>
      <c r="D48" s="85"/>
      <c r="E48" s="1172" t="s">
        <v>32</v>
      </c>
      <c r="F48" s="1172"/>
      <c r="G48" s="1172"/>
      <c r="H48" s="1173"/>
      <c r="I48" s="86" t="s">
        <v>480</v>
      </c>
      <c r="J48" s="87" t="s">
        <v>480</v>
      </c>
      <c r="K48" s="87" t="s">
        <v>480</v>
      </c>
      <c r="L48" s="87" t="s">
        <v>480</v>
      </c>
      <c r="M48" s="88" t="s">
        <v>480</v>
      </c>
    </row>
    <row r="49" spans="2:13" ht="27.75" customHeight="1">
      <c r="B49" s="1166" t="s">
        <v>33</v>
      </c>
      <c r="C49" s="1167"/>
      <c r="D49" s="89"/>
      <c r="E49" s="1172" t="s">
        <v>34</v>
      </c>
      <c r="F49" s="1172"/>
      <c r="G49" s="1172"/>
      <c r="H49" s="1173"/>
      <c r="I49" s="86">
        <v>1969</v>
      </c>
      <c r="J49" s="87">
        <v>2057</v>
      </c>
      <c r="K49" s="87">
        <v>2562</v>
      </c>
      <c r="L49" s="87">
        <v>3069</v>
      </c>
      <c r="M49" s="88">
        <v>2969</v>
      </c>
    </row>
    <row r="50" spans="2:13" ht="27.75" customHeight="1">
      <c r="B50" s="1168"/>
      <c r="C50" s="1169"/>
      <c r="D50" s="85"/>
      <c r="E50" s="1172" t="s">
        <v>35</v>
      </c>
      <c r="F50" s="1172"/>
      <c r="G50" s="1172"/>
      <c r="H50" s="1173"/>
      <c r="I50" s="86">
        <v>255</v>
      </c>
      <c r="J50" s="87">
        <v>315</v>
      </c>
      <c r="K50" s="87">
        <v>204</v>
      </c>
      <c r="L50" s="87">
        <v>176</v>
      </c>
      <c r="M50" s="88">
        <v>162</v>
      </c>
    </row>
    <row r="51" spans="2:13" ht="27.75" customHeight="1">
      <c r="B51" s="1170"/>
      <c r="C51" s="1171"/>
      <c r="D51" s="85"/>
      <c r="E51" s="1172" t="s">
        <v>36</v>
      </c>
      <c r="F51" s="1172"/>
      <c r="G51" s="1172"/>
      <c r="H51" s="1173"/>
      <c r="I51" s="86">
        <v>8731</v>
      </c>
      <c r="J51" s="87">
        <v>8524</v>
      </c>
      <c r="K51" s="87">
        <v>8463</v>
      </c>
      <c r="L51" s="87">
        <v>8736</v>
      </c>
      <c r="M51" s="88">
        <v>8536</v>
      </c>
    </row>
    <row r="52" spans="2:13" ht="27.75" customHeight="1" thickBot="1">
      <c r="B52" s="1174" t="s">
        <v>37</v>
      </c>
      <c r="C52" s="1175"/>
      <c r="D52" s="90"/>
      <c r="E52" s="1176" t="s">
        <v>38</v>
      </c>
      <c r="F52" s="1176"/>
      <c r="G52" s="1176"/>
      <c r="H52" s="1177"/>
      <c r="I52" s="91">
        <v>3320</v>
      </c>
      <c r="J52" s="92">
        <v>3132</v>
      </c>
      <c r="K52" s="92">
        <v>2552</v>
      </c>
      <c r="L52" s="92">
        <v>1928</v>
      </c>
      <c r="M52" s="93">
        <v>2026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67829</v>
      </c>
      <c r="E3" s="116"/>
      <c r="F3" s="117">
        <v>71812</v>
      </c>
      <c r="G3" s="118"/>
      <c r="H3" s="119"/>
    </row>
    <row r="4" spans="1:8">
      <c r="A4" s="120"/>
      <c r="B4" s="121"/>
      <c r="C4" s="122"/>
      <c r="D4" s="123">
        <v>38534</v>
      </c>
      <c r="E4" s="124"/>
      <c r="F4" s="125">
        <v>35025</v>
      </c>
      <c r="G4" s="126"/>
      <c r="H4" s="127"/>
    </row>
    <row r="5" spans="1:8">
      <c r="A5" s="108" t="s">
        <v>513</v>
      </c>
      <c r="B5" s="113"/>
      <c r="C5" s="114"/>
      <c r="D5" s="115">
        <v>68030</v>
      </c>
      <c r="E5" s="116"/>
      <c r="F5" s="117">
        <v>61557</v>
      </c>
      <c r="G5" s="118"/>
      <c r="H5" s="119"/>
    </row>
    <row r="6" spans="1:8">
      <c r="A6" s="120"/>
      <c r="B6" s="121"/>
      <c r="C6" s="122"/>
      <c r="D6" s="123">
        <v>58667</v>
      </c>
      <c r="E6" s="124"/>
      <c r="F6" s="125">
        <v>32497</v>
      </c>
      <c r="G6" s="126"/>
      <c r="H6" s="127"/>
    </row>
    <row r="7" spans="1:8">
      <c r="A7" s="108" t="s">
        <v>514</v>
      </c>
      <c r="B7" s="113"/>
      <c r="C7" s="114"/>
      <c r="D7" s="115">
        <v>39373</v>
      </c>
      <c r="E7" s="116"/>
      <c r="F7" s="117">
        <v>69806</v>
      </c>
      <c r="G7" s="118"/>
      <c r="H7" s="119"/>
    </row>
    <row r="8" spans="1:8">
      <c r="A8" s="120"/>
      <c r="B8" s="121"/>
      <c r="C8" s="122"/>
      <c r="D8" s="123">
        <v>21949</v>
      </c>
      <c r="E8" s="124"/>
      <c r="F8" s="125">
        <v>32823</v>
      </c>
      <c r="G8" s="126"/>
      <c r="H8" s="127"/>
    </row>
    <row r="9" spans="1:8">
      <c r="A9" s="108" t="s">
        <v>515</v>
      </c>
      <c r="B9" s="113"/>
      <c r="C9" s="114"/>
      <c r="D9" s="115">
        <v>94356</v>
      </c>
      <c r="E9" s="116"/>
      <c r="F9" s="117">
        <v>74444</v>
      </c>
      <c r="G9" s="118"/>
      <c r="H9" s="119"/>
    </row>
    <row r="10" spans="1:8">
      <c r="A10" s="120"/>
      <c r="B10" s="121"/>
      <c r="C10" s="122"/>
      <c r="D10" s="123">
        <v>31579</v>
      </c>
      <c r="E10" s="124"/>
      <c r="F10" s="125">
        <v>34175</v>
      </c>
      <c r="G10" s="126"/>
      <c r="H10" s="127"/>
    </row>
    <row r="11" spans="1:8">
      <c r="A11" s="108" t="s">
        <v>516</v>
      </c>
      <c r="B11" s="113"/>
      <c r="C11" s="114"/>
      <c r="D11" s="115">
        <v>69234</v>
      </c>
      <c r="E11" s="116"/>
      <c r="F11" s="117">
        <v>85205</v>
      </c>
      <c r="G11" s="118"/>
      <c r="H11" s="119"/>
    </row>
    <row r="12" spans="1:8">
      <c r="A12" s="120"/>
      <c r="B12" s="121"/>
      <c r="C12" s="128"/>
      <c r="D12" s="123">
        <v>34978</v>
      </c>
      <c r="E12" s="124"/>
      <c r="F12" s="125">
        <v>38847</v>
      </c>
      <c r="G12" s="126"/>
      <c r="H12" s="127"/>
    </row>
    <row r="13" spans="1:8">
      <c r="A13" s="108"/>
      <c r="B13" s="113"/>
      <c r="C13" s="129"/>
      <c r="D13" s="130">
        <v>67764</v>
      </c>
      <c r="E13" s="131"/>
      <c r="F13" s="132">
        <v>72565</v>
      </c>
      <c r="G13" s="133"/>
      <c r="H13" s="119"/>
    </row>
    <row r="14" spans="1:8">
      <c r="A14" s="120"/>
      <c r="B14" s="121"/>
      <c r="C14" s="122"/>
      <c r="D14" s="123">
        <v>37141</v>
      </c>
      <c r="E14" s="124"/>
      <c r="F14" s="125">
        <v>34673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11.87</v>
      </c>
      <c r="C19" s="134">
        <f>ROUND(VALUE(SUBSTITUTE(実質収支比率等に係る経年分析!G$48,"▲","-")),2)</f>
        <v>10.199999999999999</v>
      </c>
      <c r="D19" s="134">
        <f>ROUND(VALUE(SUBSTITUTE(実質収支比率等に係る経年分析!H$48,"▲","-")),2)</f>
        <v>8.9700000000000006</v>
      </c>
      <c r="E19" s="134">
        <f>ROUND(VALUE(SUBSTITUTE(実質収支比率等に係る経年分析!I$48,"▲","-")),2)</f>
        <v>7.13</v>
      </c>
      <c r="F19" s="134">
        <f>ROUND(VALUE(SUBSTITUTE(実質収支比率等に係る経年分析!J$48,"▲","-")),2)</f>
        <v>6.52</v>
      </c>
    </row>
    <row r="20" spans="1:11">
      <c r="A20" s="134" t="s">
        <v>43</v>
      </c>
      <c r="B20" s="134">
        <f>ROUND(VALUE(SUBSTITUTE(実質収支比率等に係る経年分析!F$47,"▲","-")),2)</f>
        <v>13.42</v>
      </c>
      <c r="C20" s="134">
        <f>ROUND(VALUE(SUBSTITUTE(実質収支比率等に係る経年分析!G$47,"▲","-")),2)</f>
        <v>16.170000000000002</v>
      </c>
      <c r="D20" s="134">
        <f>ROUND(VALUE(SUBSTITUTE(実質収支比率等に係る経年分析!H$47,"▲","-")),2)</f>
        <v>20.98</v>
      </c>
      <c r="E20" s="134">
        <f>ROUND(VALUE(SUBSTITUTE(実質収支比率等に係る経年分析!I$47,"▲","-")),2)</f>
        <v>27.44</v>
      </c>
      <c r="F20" s="134">
        <f>ROUND(VALUE(SUBSTITUTE(実質収支比率等に係る経年分析!J$47,"▲","-")),2)</f>
        <v>27.65</v>
      </c>
    </row>
    <row r="21" spans="1:11">
      <c r="A21" s="134" t="s">
        <v>44</v>
      </c>
      <c r="B21" s="134">
        <f>IF(ISNUMBER(VALUE(SUBSTITUTE(実質収支比率等に係る経年分析!F$49,"▲","-"))),ROUND(VALUE(SUBSTITUTE(実質収支比率等に係る経年分析!F$49,"▲","-")),2),NA())</f>
        <v>14.09</v>
      </c>
      <c r="C21" s="134">
        <f>IF(ISNUMBER(VALUE(SUBSTITUTE(実質収支比率等に係る経年分析!G$49,"▲","-"))),ROUND(VALUE(SUBSTITUTE(実質収支比率等に係る経年分析!G$49,"▲","-")),2),NA())</f>
        <v>6.67</v>
      </c>
      <c r="D21" s="134">
        <f>IF(ISNUMBER(VALUE(SUBSTITUTE(実質収支比率等に係る経年分析!H$49,"▲","-"))),ROUND(VALUE(SUBSTITUTE(実質収支比率等に係る経年分析!H$49,"▲","-")),2),NA())</f>
        <v>6.74</v>
      </c>
      <c r="E21" s="134">
        <f>IF(ISNUMBER(VALUE(SUBSTITUTE(実質収支比率等に係る経年分析!I$49,"▲","-"))),ROUND(VALUE(SUBSTITUTE(実質収支比率等に係る経年分析!I$49,"▲","-")),2),NA())</f>
        <v>4.8</v>
      </c>
      <c r="F21" s="134">
        <f>IF(ISNUMBER(VALUE(SUBSTITUTE(実質収支比率等に係る経年分析!J$49,"▲","-"))),ROUND(VALUE(SUBSTITUTE(実質収支比率等に係る経年分析!J$49,"▲","-")),2),NA())</f>
        <v>3.03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地域集落排水事業特別会計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0.28000000000000003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8.9700000000000006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8.0500000000000007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8.7899999999999991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8.5500000000000007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743</v>
      </c>
      <c r="E42" s="136"/>
      <c r="F42" s="136"/>
      <c r="G42" s="136">
        <f>'実質公債費比率（分子）の構造'!L$52</f>
        <v>747</v>
      </c>
      <c r="H42" s="136"/>
      <c r="I42" s="136"/>
      <c r="J42" s="136">
        <f>'実質公債費比率（分子）の構造'!M$52</f>
        <v>756</v>
      </c>
      <c r="K42" s="136"/>
      <c r="L42" s="136"/>
      <c r="M42" s="136">
        <f>'実質公債費比率（分子）の構造'!N$52</f>
        <v>771</v>
      </c>
      <c r="N42" s="136"/>
      <c r="O42" s="136"/>
      <c r="P42" s="136">
        <f>'実質公債費比率（分子）の構造'!O$52</f>
        <v>808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v>
      </c>
      <c r="C44" s="136"/>
      <c r="D44" s="136"/>
      <c r="E44" s="136">
        <f>'実質公債費比率（分子）の構造'!L$50</f>
        <v>17</v>
      </c>
      <c r="F44" s="136"/>
      <c r="G44" s="136"/>
      <c r="H44" s="136">
        <f>'実質公債費比率（分子）の構造'!M$50</f>
        <v>17</v>
      </c>
      <c r="I44" s="136"/>
      <c r="J44" s="136"/>
      <c r="K44" s="136">
        <f>'実質公債費比率（分子）の構造'!N$50</f>
        <v>17</v>
      </c>
      <c r="L44" s="136"/>
      <c r="M44" s="136"/>
      <c r="N44" s="136">
        <f>'実質公債費比率（分子）の構造'!O$50</f>
        <v>17</v>
      </c>
      <c r="O44" s="136"/>
      <c r="P44" s="136"/>
    </row>
    <row r="45" spans="1:16">
      <c r="A45" s="136" t="s">
        <v>54</v>
      </c>
      <c r="B45" s="136">
        <f>'実質公債費比率（分子）の構造'!K$49</f>
        <v>55</v>
      </c>
      <c r="C45" s="136"/>
      <c r="D45" s="136"/>
      <c r="E45" s="136">
        <f>'実質公債費比率（分子）の構造'!L$49</f>
        <v>54</v>
      </c>
      <c r="F45" s="136"/>
      <c r="G45" s="136"/>
      <c r="H45" s="136">
        <f>'実質公債費比率（分子）の構造'!M$49</f>
        <v>52</v>
      </c>
      <c r="I45" s="136"/>
      <c r="J45" s="136"/>
      <c r="K45" s="136">
        <f>'実質公債費比率（分子）の構造'!N$49</f>
        <v>51</v>
      </c>
      <c r="L45" s="136"/>
      <c r="M45" s="136"/>
      <c r="N45" s="136">
        <f>'実質公債費比率（分子）の構造'!O$49</f>
        <v>47</v>
      </c>
      <c r="O45" s="136"/>
      <c r="P45" s="136"/>
    </row>
    <row r="46" spans="1:16">
      <c r="A46" s="136" t="s">
        <v>55</v>
      </c>
      <c r="B46" s="136">
        <f>'実質公債費比率（分子）の構造'!K$48</f>
        <v>305</v>
      </c>
      <c r="C46" s="136"/>
      <c r="D46" s="136"/>
      <c r="E46" s="136">
        <f>'実質公債費比率（分子）の構造'!L$48</f>
        <v>304</v>
      </c>
      <c r="F46" s="136"/>
      <c r="G46" s="136"/>
      <c r="H46" s="136">
        <f>'実質公債費比率（分子）の構造'!M$48</f>
        <v>333</v>
      </c>
      <c r="I46" s="136"/>
      <c r="J46" s="136"/>
      <c r="K46" s="136">
        <f>'実質公債費比率（分子）の構造'!N$48</f>
        <v>339</v>
      </c>
      <c r="L46" s="136"/>
      <c r="M46" s="136"/>
      <c r="N46" s="136">
        <f>'実質公債費比率（分子）の構造'!O$48</f>
        <v>362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820</v>
      </c>
      <c r="C49" s="136"/>
      <c r="D49" s="136"/>
      <c r="E49" s="136">
        <f>'実質公債費比率（分子）の構造'!L$45</f>
        <v>750</v>
      </c>
      <c r="F49" s="136"/>
      <c r="G49" s="136"/>
      <c r="H49" s="136">
        <f>'実質公債費比率（分子）の構造'!M$45</f>
        <v>733</v>
      </c>
      <c r="I49" s="136"/>
      <c r="J49" s="136"/>
      <c r="K49" s="136">
        <f>'実質公債費比率（分子）の構造'!N$45</f>
        <v>729</v>
      </c>
      <c r="L49" s="136"/>
      <c r="M49" s="136"/>
      <c r="N49" s="136">
        <f>'実質公債費比率（分子）の構造'!O$45</f>
        <v>730</v>
      </c>
      <c r="O49" s="136"/>
      <c r="P49" s="136"/>
    </row>
    <row r="50" spans="1:16">
      <c r="A50" s="136" t="s">
        <v>59</v>
      </c>
      <c r="B50" s="136" t="e">
        <f>NA()</f>
        <v>#N/A</v>
      </c>
      <c r="C50" s="136">
        <f>IF(ISNUMBER('実質公債費比率（分子）の構造'!K$53),'実質公債費比率（分子）の構造'!K$53,NA())</f>
        <v>455</v>
      </c>
      <c r="D50" s="136" t="e">
        <f>NA()</f>
        <v>#N/A</v>
      </c>
      <c r="E50" s="136" t="e">
        <f>NA()</f>
        <v>#N/A</v>
      </c>
      <c r="F50" s="136">
        <f>IF(ISNUMBER('実質公債費比率（分子）の構造'!L$53),'実質公債費比率（分子）の構造'!L$53,NA())</f>
        <v>378</v>
      </c>
      <c r="G50" s="136" t="e">
        <f>NA()</f>
        <v>#N/A</v>
      </c>
      <c r="H50" s="136" t="e">
        <f>NA()</f>
        <v>#N/A</v>
      </c>
      <c r="I50" s="136">
        <f>IF(ISNUMBER('実質公債費比率（分子）の構造'!M$53),'実質公債費比率（分子）の構造'!M$53,NA())</f>
        <v>379</v>
      </c>
      <c r="J50" s="136" t="e">
        <f>NA()</f>
        <v>#N/A</v>
      </c>
      <c r="K50" s="136" t="e">
        <f>NA()</f>
        <v>#N/A</v>
      </c>
      <c r="L50" s="136">
        <f>IF(ISNUMBER('実質公債費比率（分子）の構造'!N$53),'実質公債費比率（分子）の構造'!N$53,NA())</f>
        <v>365</v>
      </c>
      <c r="M50" s="136" t="e">
        <f>NA()</f>
        <v>#N/A</v>
      </c>
      <c r="N50" s="136" t="e">
        <f>NA()</f>
        <v>#N/A</v>
      </c>
      <c r="O50" s="136">
        <f>IF(ISNUMBER('実質公債費比率（分子）の構造'!O$53),'実質公債費比率（分子）の構造'!O$53,NA())</f>
        <v>348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8731</v>
      </c>
      <c r="E56" s="135"/>
      <c r="F56" s="135"/>
      <c r="G56" s="135">
        <f>'将来負担比率（分子）の構造'!J$51</f>
        <v>8524</v>
      </c>
      <c r="H56" s="135"/>
      <c r="I56" s="135"/>
      <c r="J56" s="135">
        <f>'将来負担比率（分子）の構造'!K$51</f>
        <v>8463</v>
      </c>
      <c r="K56" s="135"/>
      <c r="L56" s="135"/>
      <c r="M56" s="135">
        <f>'将来負担比率（分子）の構造'!L$51</f>
        <v>8736</v>
      </c>
      <c r="N56" s="135"/>
      <c r="O56" s="135"/>
      <c r="P56" s="135">
        <f>'将来負担比率（分子）の構造'!M$51</f>
        <v>8536</v>
      </c>
    </row>
    <row r="57" spans="1:16">
      <c r="A57" s="135" t="s">
        <v>35</v>
      </c>
      <c r="B57" s="135"/>
      <c r="C57" s="135"/>
      <c r="D57" s="135">
        <f>'将来負担比率（分子）の構造'!I$50</f>
        <v>255</v>
      </c>
      <c r="E57" s="135"/>
      <c r="F57" s="135"/>
      <c r="G57" s="135">
        <f>'将来負担比率（分子）の構造'!J$50</f>
        <v>315</v>
      </c>
      <c r="H57" s="135"/>
      <c r="I57" s="135"/>
      <c r="J57" s="135">
        <f>'将来負担比率（分子）の構造'!K$50</f>
        <v>204</v>
      </c>
      <c r="K57" s="135"/>
      <c r="L57" s="135"/>
      <c r="M57" s="135">
        <f>'将来負担比率（分子）の構造'!L$50</f>
        <v>176</v>
      </c>
      <c r="N57" s="135"/>
      <c r="O57" s="135"/>
      <c r="P57" s="135">
        <f>'将来負担比率（分子）の構造'!M$50</f>
        <v>162</v>
      </c>
    </row>
    <row r="58" spans="1:16">
      <c r="A58" s="135" t="s">
        <v>34</v>
      </c>
      <c r="B58" s="135"/>
      <c r="C58" s="135"/>
      <c r="D58" s="135">
        <f>'将来負担比率（分子）の構造'!I$49</f>
        <v>1969</v>
      </c>
      <c r="E58" s="135"/>
      <c r="F58" s="135"/>
      <c r="G58" s="135">
        <f>'将来負担比率（分子）の構造'!J$49</f>
        <v>2057</v>
      </c>
      <c r="H58" s="135"/>
      <c r="I58" s="135"/>
      <c r="J58" s="135">
        <f>'将来負担比率（分子）の構造'!K$49</f>
        <v>2562</v>
      </c>
      <c r="K58" s="135"/>
      <c r="L58" s="135"/>
      <c r="M58" s="135">
        <f>'将来負担比率（分子）の構造'!L$49</f>
        <v>3069</v>
      </c>
      <c r="N58" s="135"/>
      <c r="O58" s="135"/>
      <c r="P58" s="135">
        <f>'将来負担比率（分子）の構造'!M$49</f>
        <v>2969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1462</v>
      </c>
      <c r="C62" s="135"/>
      <c r="D62" s="135"/>
      <c r="E62" s="135">
        <f>'将来負担比率（分子）の構造'!J$45</f>
        <v>1438</v>
      </c>
      <c r="F62" s="135"/>
      <c r="G62" s="135"/>
      <c r="H62" s="135">
        <f>'将来負担比率（分子）の構造'!K$45</f>
        <v>1403</v>
      </c>
      <c r="I62" s="135"/>
      <c r="J62" s="135"/>
      <c r="K62" s="135">
        <f>'将来負担比率（分子）の構造'!L$45</f>
        <v>1375</v>
      </c>
      <c r="L62" s="135"/>
      <c r="M62" s="135"/>
      <c r="N62" s="135">
        <f>'将来負担比率（分子）の構造'!M$45</f>
        <v>1286</v>
      </c>
      <c r="O62" s="135"/>
      <c r="P62" s="135"/>
    </row>
    <row r="63" spans="1:16">
      <c r="A63" s="135" t="s">
        <v>28</v>
      </c>
      <c r="B63" s="135">
        <f>'将来負担比率（分子）の構造'!I$44</f>
        <v>256</v>
      </c>
      <c r="C63" s="135"/>
      <c r="D63" s="135"/>
      <c r="E63" s="135">
        <f>'将来負担比率（分子）の構造'!J$44</f>
        <v>213</v>
      </c>
      <c r="F63" s="135"/>
      <c r="G63" s="135"/>
      <c r="H63" s="135">
        <f>'将来負担比率（分子）の構造'!K$44</f>
        <v>164</v>
      </c>
      <c r="I63" s="135"/>
      <c r="J63" s="135"/>
      <c r="K63" s="135">
        <f>'将来負担比率（分子）の構造'!L$44</f>
        <v>115</v>
      </c>
      <c r="L63" s="135"/>
      <c r="M63" s="135"/>
      <c r="N63" s="135">
        <f>'将来負担比率（分子）の構造'!M$44</f>
        <v>73</v>
      </c>
      <c r="O63" s="135"/>
      <c r="P63" s="135"/>
    </row>
    <row r="64" spans="1:16">
      <c r="A64" s="135" t="s">
        <v>27</v>
      </c>
      <c r="B64" s="135">
        <f>'将来負担比率（分子）の構造'!I$43</f>
        <v>4657</v>
      </c>
      <c r="C64" s="135"/>
      <c r="D64" s="135"/>
      <c r="E64" s="135">
        <f>'将来負担比率（分子）の構造'!J$43</f>
        <v>4667</v>
      </c>
      <c r="F64" s="135"/>
      <c r="G64" s="135"/>
      <c r="H64" s="135">
        <f>'将来負担比率（分子）の構造'!K$43</f>
        <v>4697</v>
      </c>
      <c r="I64" s="135"/>
      <c r="J64" s="135"/>
      <c r="K64" s="135">
        <f>'将来負担比率（分子）の構造'!L$43</f>
        <v>4654</v>
      </c>
      <c r="L64" s="135"/>
      <c r="M64" s="135"/>
      <c r="N64" s="135">
        <f>'将来負担比率（分子）の構造'!M$43</f>
        <v>4603</v>
      </c>
      <c r="O64" s="135"/>
      <c r="P64" s="135"/>
    </row>
    <row r="65" spans="1:16">
      <c r="A65" s="135" t="s">
        <v>26</v>
      </c>
      <c r="B65" s="135">
        <f>'将来負担比率（分子）の構造'!I$42</f>
        <v>83</v>
      </c>
      <c r="C65" s="135"/>
      <c r="D65" s="135"/>
      <c r="E65" s="135">
        <f>'将来負担比率（分子）の構造'!J$42</f>
        <v>63</v>
      </c>
      <c r="F65" s="135"/>
      <c r="G65" s="135"/>
      <c r="H65" s="135">
        <f>'将来負担比率（分子）の構造'!K$42</f>
        <v>45</v>
      </c>
      <c r="I65" s="135"/>
      <c r="J65" s="135"/>
      <c r="K65" s="135">
        <f>'将来負担比率（分子）の構造'!L$42</f>
        <v>28</v>
      </c>
      <c r="L65" s="135"/>
      <c r="M65" s="135"/>
      <c r="N65" s="135">
        <f>'将来負担比率（分子）の構造'!M$42</f>
        <v>11</v>
      </c>
      <c r="O65" s="135"/>
      <c r="P65" s="135"/>
    </row>
    <row r="66" spans="1:16">
      <c r="A66" s="135" t="s">
        <v>25</v>
      </c>
      <c r="B66" s="135">
        <f>'将来負担比率（分子）の構造'!I$41</f>
        <v>7817</v>
      </c>
      <c r="C66" s="135"/>
      <c r="D66" s="135"/>
      <c r="E66" s="135">
        <f>'将来負担比率（分子）の構造'!J$41</f>
        <v>7648</v>
      </c>
      <c r="F66" s="135"/>
      <c r="G66" s="135"/>
      <c r="H66" s="135">
        <f>'将来負担比率（分子）の構造'!K$41</f>
        <v>7472</v>
      </c>
      <c r="I66" s="135"/>
      <c r="J66" s="135"/>
      <c r="K66" s="135">
        <f>'将来負担比率（分子）の構造'!L$41</f>
        <v>7736</v>
      </c>
      <c r="L66" s="135"/>
      <c r="M66" s="135"/>
      <c r="N66" s="135">
        <f>'将来負担比率（分子）の構造'!M$41</f>
        <v>7718</v>
      </c>
      <c r="O66" s="135"/>
      <c r="P66" s="135"/>
    </row>
    <row r="67" spans="1:16">
      <c r="A67" s="135" t="s">
        <v>63</v>
      </c>
      <c r="B67" s="135" t="e">
        <f>NA()</f>
        <v>#N/A</v>
      </c>
      <c r="C67" s="135">
        <f>IF(ISNUMBER('将来負担比率（分子）の構造'!I$52), IF('将来負担比率（分子）の構造'!I$52 &lt; 0, 0, '将来負担比率（分子）の構造'!I$52), NA())</f>
        <v>3320</v>
      </c>
      <c r="D67" s="135" t="e">
        <f>NA()</f>
        <v>#N/A</v>
      </c>
      <c r="E67" s="135" t="e">
        <f>NA()</f>
        <v>#N/A</v>
      </c>
      <c r="F67" s="135">
        <f>IF(ISNUMBER('将来負担比率（分子）の構造'!J$52), IF('将来負担比率（分子）の構造'!J$52 &lt; 0, 0, '将来負担比率（分子）の構造'!J$52), NA())</f>
        <v>3132</v>
      </c>
      <c r="G67" s="135" t="e">
        <f>NA()</f>
        <v>#N/A</v>
      </c>
      <c r="H67" s="135" t="e">
        <f>NA()</f>
        <v>#N/A</v>
      </c>
      <c r="I67" s="135">
        <f>IF(ISNUMBER('将来負担比率（分子）の構造'!K$52), IF('将来負担比率（分子）の構造'!K$52 &lt; 0, 0, '将来負担比率（分子）の構造'!K$52), NA())</f>
        <v>2552</v>
      </c>
      <c r="J67" s="135" t="e">
        <f>NA()</f>
        <v>#N/A</v>
      </c>
      <c r="K67" s="135" t="e">
        <f>NA()</f>
        <v>#N/A</v>
      </c>
      <c r="L67" s="135">
        <f>IF(ISNUMBER('将来負担比率（分子）の構造'!L$52), IF('将来負担比率（分子）の構造'!L$52 &lt; 0, 0, '将来負担比率（分子）の構造'!L$52), NA())</f>
        <v>1928</v>
      </c>
      <c r="M67" s="135" t="e">
        <f>NA()</f>
        <v>#N/A</v>
      </c>
      <c r="N67" s="135" t="e">
        <f>NA()</f>
        <v>#N/A</v>
      </c>
      <c r="O67" s="135">
        <f>IF(ISNUMBER('将来負担比率（分子）の構造'!M$52), IF('将来負担比率（分子）の構造'!M$52 &lt; 0, 0, '将来負担比率（分子）の構造'!M$52), NA())</f>
        <v>2026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election activeCell="A14" sqref="A1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197</v>
      </c>
      <c r="DI1" s="702"/>
      <c r="DJ1" s="702"/>
      <c r="DK1" s="702"/>
      <c r="DL1" s="702"/>
      <c r="DM1" s="702"/>
      <c r="DN1" s="703"/>
      <c r="DP1" s="701" t="s">
        <v>198</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199</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200</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201</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202</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203</v>
      </c>
      <c r="S4" s="649"/>
      <c r="T4" s="649"/>
      <c r="U4" s="649"/>
      <c r="V4" s="649"/>
      <c r="W4" s="649"/>
      <c r="X4" s="649"/>
      <c r="Y4" s="650"/>
      <c r="Z4" s="648" t="s">
        <v>204</v>
      </c>
      <c r="AA4" s="649"/>
      <c r="AB4" s="649"/>
      <c r="AC4" s="650"/>
      <c r="AD4" s="648" t="s">
        <v>205</v>
      </c>
      <c r="AE4" s="649"/>
      <c r="AF4" s="649"/>
      <c r="AG4" s="649"/>
      <c r="AH4" s="649"/>
      <c r="AI4" s="649"/>
      <c r="AJ4" s="649"/>
      <c r="AK4" s="650"/>
      <c r="AL4" s="648" t="s">
        <v>204</v>
      </c>
      <c r="AM4" s="649"/>
      <c r="AN4" s="649"/>
      <c r="AO4" s="650"/>
      <c r="AP4" s="704" t="s">
        <v>206</v>
      </c>
      <c r="AQ4" s="704"/>
      <c r="AR4" s="704"/>
      <c r="AS4" s="704"/>
      <c r="AT4" s="704"/>
      <c r="AU4" s="704"/>
      <c r="AV4" s="704"/>
      <c r="AW4" s="704"/>
      <c r="AX4" s="704"/>
      <c r="AY4" s="704"/>
      <c r="AZ4" s="704"/>
      <c r="BA4" s="704"/>
      <c r="BB4" s="704"/>
      <c r="BC4" s="704"/>
      <c r="BD4" s="704"/>
      <c r="BE4" s="704"/>
      <c r="BF4" s="704"/>
      <c r="BG4" s="704" t="s">
        <v>207</v>
      </c>
      <c r="BH4" s="704"/>
      <c r="BI4" s="704"/>
      <c r="BJ4" s="704"/>
      <c r="BK4" s="704"/>
      <c r="BL4" s="704"/>
      <c r="BM4" s="704"/>
      <c r="BN4" s="704"/>
      <c r="BO4" s="704" t="s">
        <v>204</v>
      </c>
      <c r="BP4" s="704"/>
      <c r="BQ4" s="704"/>
      <c r="BR4" s="704"/>
      <c r="BS4" s="704" t="s">
        <v>208</v>
      </c>
      <c r="BT4" s="704"/>
      <c r="BU4" s="704"/>
      <c r="BV4" s="704"/>
      <c r="BW4" s="704"/>
      <c r="BX4" s="704"/>
      <c r="BY4" s="704"/>
      <c r="BZ4" s="704"/>
      <c r="CA4" s="704"/>
      <c r="CB4" s="704"/>
      <c r="CD4" s="693" t="s">
        <v>209</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210</v>
      </c>
      <c r="C5" s="676"/>
      <c r="D5" s="676"/>
      <c r="E5" s="676"/>
      <c r="F5" s="676"/>
      <c r="G5" s="676"/>
      <c r="H5" s="676"/>
      <c r="I5" s="676"/>
      <c r="J5" s="676"/>
      <c r="K5" s="676"/>
      <c r="L5" s="676"/>
      <c r="M5" s="676"/>
      <c r="N5" s="676"/>
      <c r="O5" s="676"/>
      <c r="P5" s="676"/>
      <c r="Q5" s="677"/>
      <c r="R5" s="638">
        <v>1246229</v>
      </c>
      <c r="S5" s="639"/>
      <c r="T5" s="639"/>
      <c r="U5" s="639"/>
      <c r="V5" s="639"/>
      <c r="W5" s="639"/>
      <c r="X5" s="639"/>
      <c r="Y5" s="686"/>
      <c r="Z5" s="699">
        <v>16.399999999999999</v>
      </c>
      <c r="AA5" s="699"/>
      <c r="AB5" s="699"/>
      <c r="AC5" s="699"/>
      <c r="AD5" s="700">
        <v>1246178</v>
      </c>
      <c r="AE5" s="700"/>
      <c r="AF5" s="700"/>
      <c r="AG5" s="700"/>
      <c r="AH5" s="700"/>
      <c r="AI5" s="700"/>
      <c r="AJ5" s="700"/>
      <c r="AK5" s="700"/>
      <c r="AL5" s="687">
        <v>27.3</v>
      </c>
      <c r="AM5" s="656"/>
      <c r="AN5" s="656"/>
      <c r="AO5" s="688"/>
      <c r="AP5" s="675" t="s">
        <v>211</v>
      </c>
      <c r="AQ5" s="676"/>
      <c r="AR5" s="676"/>
      <c r="AS5" s="676"/>
      <c r="AT5" s="676"/>
      <c r="AU5" s="676"/>
      <c r="AV5" s="676"/>
      <c r="AW5" s="676"/>
      <c r="AX5" s="676"/>
      <c r="AY5" s="676"/>
      <c r="AZ5" s="676"/>
      <c r="BA5" s="676"/>
      <c r="BB5" s="676"/>
      <c r="BC5" s="676"/>
      <c r="BD5" s="676"/>
      <c r="BE5" s="676"/>
      <c r="BF5" s="677"/>
      <c r="BG5" s="588">
        <v>1232978</v>
      </c>
      <c r="BH5" s="589"/>
      <c r="BI5" s="589"/>
      <c r="BJ5" s="589"/>
      <c r="BK5" s="589"/>
      <c r="BL5" s="589"/>
      <c r="BM5" s="589"/>
      <c r="BN5" s="590"/>
      <c r="BO5" s="641">
        <v>98.9</v>
      </c>
      <c r="BP5" s="641"/>
      <c r="BQ5" s="641"/>
      <c r="BR5" s="641"/>
      <c r="BS5" s="642">
        <v>4862</v>
      </c>
      <c r="BT5" s="642"/>
      <c r="BU5" s="642"/>
      <c r="BV5" s="642"/>
      <c r="BW5" s="642"/>
      <c r="BX5" s="642"/>
      <c r="BY5" s="642"/>
      <c r="BZ5" s="642"/>
      <c r="CA5" s="642"/>
      <c r="CB5" s="678"/>
      <c r="CD5" s="693" t="s">
        <v>206</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204</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85943</v>
      </c>
      <c r="S6" s="589"/>
      <c r="T6" s="589"/>
      <c r="U6" s="589"/>
      <c r="V6" s="589"/>
      <c r="W6" s="589"/>
      <c r="X6" s="589"/>
      <c r="Y6" s="590"/>
      <c r="Z6" s="641">
        <v>1.1000000000000001</v>
      </c>
      <c r="AA6" s="641"/>
      <c r="AB6" s="641"/>
      <c r="AC6" s="641"/>
      <c r="AD6" s="642">
        <v>85943</v>
      </c>
      <c r="AE6" s="642"/>
      <c r="AF6" s="642"/>
      <c r="AG6" s="642"/>
      <c r="AH6" s="642"/>
      <c r="AI6" s="642"/>
      <c r="AJ6" s="642"/>
      <c r="AK6" s="642"/>
      <c r="AL6" s="611">
        <v>1.9</v>
      </c>
      <c r="AM6" s="643"/>
      <c r="AN6" s="643"/>
      <c r="AO6" s="644"/>
      <c r="AP6" s="585" t="s">
        <v>216</v>
      </c>
      <c r="AQ6" s="586"/>
      <c r="AR6" s="586"/>
      <c r="AS6" s="586"/>
      <c r="AT6" s="586"/>
      <c r="AU6" s="586"/>
      <c r="AV6" s="586"/>
      <c r="AW6" s="586"/>
      <c r="AX6" s="586"/>
      <c r="AY6" s="586"/>
      <c r="AZ6" s="586"/>
      <c r="BA6" s="586"/>
      <c r="BB6" s="586"/>
      <c r="BC6" s="586"/>
      <c r="BD6" s="586"/>
      <c r="BE6" s="586"/>
      <c r="BF6" s="587"/>
      <c r="BG6" s="588">
        <v>1232978</v>
      </c>
      <c r="BH6" s="589"/>
      <c r="BI6" s="589"/>
      <c r="BJ6" s="589"/>
      <c r="BK6" s="589"/>
      <c r="BL6" s="589"/>
      <c r="BM6" s="589"/>
      <c r="BN6" s="590"/>
      <c r="BO6" s="641">
        <v>98.9</v>
      </c>
      <c r="BP6" s="641"/>
      <c r="BQ6" s="641"/>
      <c r="BR6" s="641"/>
      <c r="BS6" s="642">
        <v>4862</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92354</v>
      </c>
      <c r="CS6" s="589"/>
      <c r="CT6" s="589"/>
      <c r="CU6" s="589"/>
      <c r="CV6" s="589"/>
      <c r="CW6" s="589"/>
      <c r="CX6" s="589"/>
      <c r="CY6" s="590"/>
      <c r="CZ6" s="641">
        <v>1.3</v>
      </c>
      <c r="DA6" s="641"/>
      <c r="DB6" s="641"/>
      <c r="DC6" s="641"/>
      <c r="DD6" s="594" t="s">
        <v>218</v>
      </c>
      <c r="DE6" s="589"/>
      <c r="DF6" s="589"/>
      <c r="DG6" s="589"/>
      <c r="DH6" s="589"/>
      <c r="DI6" s="589"/>
      <c r="DJ6" s="589"/>
      <c r="DK6" s="589"/>
      <c r="DL6" s="589"/>
      <c r="DM6" s="589"/>
      <c r="DN6" s="589"/>
      <c r="DO6" s="589"/>
      <c r="DP6" s="590"/>
      <c r="DQ6" s="594">
        <v>92354</v>
      </c>
      <c r="DR6" s="589"/>
      <c r="DS6" s="589"/>
      <c r="DT6" s="589"/>
      <c r="DU6" s="589"/>
      <c r="DV6" s="589"/>
      <c r="DW6" s="589"/>
      <c r="DX6" s="589"/>
      <c r="DY6" s="589"/>
      <c r="DZ6" s="589"/>
      <c r="EA6" s="589"/>
      <c r="EB6" s="589"/>
      <c r="EC6" s="624"/>
    </row>
    <row r="7" spans="2:143" ht="11.25" customHeight="1">
      <c r="B7" s="585" t="s">
        <v>219</v>
      </c>
      <c r="C7" s="586"/>
      <c r="D7" s="586"/>
      <c r="E7" s="586"/>
      <c r="F7" s="586"/>
      <c r="G7" s="586"/>
      <c r="H7" s="586"/>
      <c r="I7" s="586"/>
      <c r="J7" s="586"/>
      <c r="K7" s="586"/>
      <c r="L7" s="586"/>
      <c r="M7" s="586"/>
      <c r="N7" s="586"/>
      <c r="O7" s="586"/>
      <c r="P7" s="586"/>
      <c r="Q7" s="587"/>
      <c r="R7" s="588">
        <v>2502</v>
      </c>
      <c r="S7" s="589"/>
      <c r="T7" s="589"/>
      <c r="U7" s="589"/>
      <c r="V7" s="589"/>
      <c r="W7" s="589"/>
      <c r="X7" s="589"/>
      <c r="Y7" s="590"/>
      <c r="Z7" s="641">
        <v>0</v>
      </c>
      <c r="AA7" s="641"/>
      <c r="AB7" s="641"/>
      <c r="AC7" s="641"/>
      <c r="AD7" s="642">
        <v>2502</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498111</v>
      </c>
      <c r="BH7" s="589"/>
      <c r="BI7" s="589"/>
      <c r="BJ7" s="589"/>
      <c r="BK7" s="589"/>
      <c r="BL7" s="589"/>
      <c r="BM7" s="589"/>
      <c r="BN7" s="590"/>
      <c r="BO7" s="641">
        <v>40</v>
      </c>
      <c r="BP7" s="641"/>
      <c r="BQ7" s="641"/>
      <c r="BR7" s="641"/>
      <c r="BS7" s="642">
        <v>4862</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1001743</v>
      </c>
      <c r="CS7" s="589"/>
      <c r="CT7" s="589"/>
      <c r="CU7" s="589"/>
      <c r="CV7" s="589"/>
      <c r="CW7" s="589"/>
      <c r="CX7" s="589"/>
      <c r="CY7" s="590"/>
      <c r="CZ7" s="641">
        <v>13.9</v>
      </c>
      <c r="DA7" s="641"/>
      <c r="DB7" s="641"/>
      <c r="DC7" s="641"/>
      <c r="DD7" s="594">
        <v>290025</v>
      </c>
      <c r="DE7" s="589"/>
      <c r="DF7" s="589"/>
      <c r="DG7" s="589"/>
      <c r="DH7" s="589"/>
      <c r="DI7" s="589"/>
      <c r="DJ7" s="589"/>
      <c r="DK7" s="589"/>
      <c r="DL7" s="589"/>
      <c r="DM7" s="589"/>
      <c r="DN7" s="589"/>
      <c r="DO7" s="589"/>
      <c r="DP7" s="590"/>
      <c r="DQ7" s="594">
        <v>638300</v>
      </c>
      <c r="DR7" s="589"/>
      <c r="DS7" s="589"/>
      <c r="DT7" s="589"/>
      <c r="DU7" s="589"/>
      <c r="DV7" s="589"/>
      <c r="DW7" s="589"/>
      <c r="DX7" s="589"/>
      <c r="DY7" s="589"/>
      <c r="DZ7" s="589"/>
      <c r="EA7" s="589"/>
      <c r="EB7" s="589"/>
      <c r="EC7" s="624"/>
    </row>
    <row r="8" spans="2:143" ht="11.25" customHeight="1">
      <c r="B8" s="585" t="s">
        <v>222</v>
      </c>
      <c r="C8" s="586"/>
      <c r="D8" s="586"/>
      <c r="E8" s="586"/>
      <c r="F8" s="586"/>
      <c r="G8" s="586"/>
      <c r="H8" s="586"/>
      <c r="I8" s="586"/>
      <c r="J8" s="586"/>
      <c r="K8" s="586"/>
      <c r="L8" s="586"/>
      <c r="M8" s="586"/>
      <c r="N8" s="586"/>
      <c r="O8" s="586"/>
      <c r="P8" s="586"/>
      <c r="Q8" s="587"/>
      <c r="R8" s="588">
        <v>5485</v>
      </c>
      <c r="S8" s="589"/>
      <c r="T8" s="589"/>
      <c r="U8" s="589"/>
      <c r="V8" s="589"/>
      <c r="W8" s="589"/>
      <c r="X8" s="589"/>
      <c r="Y8" s="590"/>
      <c r="Z8" s="641">
        <v>0.1</v>
      </c>
      <c r="AA8" s="641"/>
      <c r="AB8" s="641"/>
      <c r="AC8" s="641"/>
      <c r="AD8" s="642">
        <v>5485</v>
      </c>
      <c r="AE8" s="642"/>
      <c r="AF8" s="642"/>
      <c r="AG8" s="642"/>
      <c r="AH8" s="642"/>
      <c r="AI8" s="642"/>
      <c r="AJ8" s="642"/>
      <c r="AK8" s="642"/>
      <c r="AL8" s="611">
        <v>0.1</v>
      </c>
      <c r="AM8" s="643"/>
      <c r="AN8" s="643"/>
      <c r="AO8" s="644"/>
      <c r="AP8" s="585" t="s">
        <v>223</v>
      </c>
      <c r="AQ8" s="586"/>
      <c r="AR8" s="586"/>
      <c r="AS8" s="586"/>
      <c r="AT8" s="586"/>
      <c r="AU8" s="586"/>
      <c r="AV8" s="586"/>
      <c r="AW8" s="586"/>
      <c r="AX8" s="586"/>
      <c r="AY8" s="586"/>
      <c r="AZ8" s="586"/>
      <c r="BA8" s="586"/>
      <c r="BB8" s="586"/>
      <c r="BC8" s="586"/>
      <c r="BD8" s="586"/>
      <c r="BE8" s="586"/>
      <c r="BF8" s="587"/>
      <c r="BG8" s="588">
        <v>25390</v>
      </c>
      <c r="BH8" s="589"/>
      <c r="BI8" s="589"/>
      <c r="BJ8" s="589"/>
      <c r="BK8" s="589"/>
      <c r="BL8" s="589"/>
      <c r="BM8" s="589"/>
      <c r="BN8" s="590"/>
      <c r="BO8" s="641">
        <v>2</v>
      </c>
      <c r="BP8" s="641"/>
      <c r="BQ8" s="641"/>
      <c r="BR8" s="641"/>
      <c r="BS8" s="594" t="s">
        <v>224</v>
      </c>
      <c r="BT8" s="589"/>
      <c r="BU8" s="589"/>
      <c r="BV8" s="589"/>
      <c r="BW8" s="589"/>
      <c r="BX8" s="589"/>
      <c r="BY8" s="589"/>
      <c r="BZ8" s="589"/>
      <c r="CA8" s="589"/>
      <c r="CB8" s="624"/>
      <c r="CD8" s="625" t="s">
        <v>225</v>
      </c>
      <c r="CE8" s="622"/>
      <c r="CF8" s="622"/>
      <c r="CG8" s="622"/>
      <c r="CH8" s="622"/>
      <c r="CI8" s="622"/>
      <c r="CJ8" s="622"/>
      <c r="CK8" s="622"/>
      <c r="CL8" s="622"/>
      <c r="CM8" s="622"/>
      <c r="CN8" s="622"/>
      <c r="CO8" s="622"/>
      <c r="CP8" s="622"/>
      <c r="CQ8" s="623"/>
      <c r="CR8" s="588">
        <v>1819891</v>
      </c>
      <c r="CS8" s="589"/>
      <c r="CT8" s="589"/>
      <c r="CU8" s="589"/>
      <c r="CV8" s="589"/>
      <c r="CW8" s="589"/>
      <c r="CX8" s="589"/>
      <c r="CY8" s="590"/>
      <c r="CZ8" s="641">
        <v>25.3</v>
      </c>
      <c r="DA8" s="641"/>
      <c r="DB8" s="641"/>
      <c r="DC8" s="641"/>
      <c r="DD8" s="594">
        <v>17189</v>
      </c>
      <c r="DE8" s="589"/>
      <c r="DF8" s="589"/>
      <c r="DG8" s="589"/>
      <c r="DH8" s="589"/>
      <c r="DI8" s="589"/>
      <c r="DJ8" s="589"/>
      <c r="DK8" s="589"/>
      <c r="DL8" s="589"/>
      <c r="DM8" s="589"/>
      <c r="DN8" s="589"/>
      <c r="DO8" s="589"/>
      <c r="DP8" s="590"/>
      <c r="DQ8" s="594">
        <v>1089567</v>
      </c>
      <c r="DR8" s="589"/>
      <c r="DS8" s="589"/>
      <c r="DT8" s="589"/>
      <c r="DU8" s="589"/>
      <c r="DV8" s="589"/>
      <c r="DW8" s="589"/>
      <c r="DX8" s="589"/>
      <c r="DY8" s="589"/>
      <c r="DZ8" s="589"/>
      <c r="EA8" s="589"/>
      <c r="EB8" s="589"/>
      <c r="EC8" s="624"/>
    </row>
    <row r="9" spans="2:143" ht="11.25" customHeight="1">
      <c r="B9" s="585" t="s">
        <v>226</v>
      </c>
      <c r="C9" s="586"/>
      <c r="D9" s="586"/>
      <c r="E9" s="586"/>
      <c r="F9" s="586"/>
      <c r="G9" s="586"/>
      <c r="H9" s="586"/>
      <c r="I9" s="586"/>
      <c r="J9" s="586"/>
      <c r="K9" s="586"/>
      <c r="L9" s="586"/>
      <c r="M9" s="586"/>
      <c r="N9" s="586"/>
      <c r="O9" s="586"/>
      <c r="P9" s="586"/>
      <c r="Q9" s="587"/>
      <c r="R9" s="588">
        <v>2992</v>
      </c>
      <c r="S9" s="589"/>
      <c r="T9" s="589"/>
      <c r="U9" s="589"/>
      <c r="V9" s="589"/>
      <c r="W9" s="589"/>
      <c r="X9" s="589"/>
      <c r="Y9" s="590"/>
      <c r="Z9" s="641">
        <v>0</v>
      </c>
      <c r="AA9" s="641"/>
      <c r="AB9" s="641"/>
      <c r="AC9" s="641"/>
      <c r="AD9" s="642">
        <v>2992</v>
      </c>
      <c r="AE9" s="642"/>
      <c r="AF9" s="642"/>
      <c r="AG9" s="642"/>
      <c r="AH9" s="642"/>
      <c r="AI9" s="642"/>
      <c r="AJ9" s="642"/>
      <c r="AK9" s="642"/>
      <c r="AL9" s="611">
        <v>0.1</v>
      </c>
      <c r="AM9" s="643"/>
      <c r="AN9" s="643"/>
      <c r="AO9" s="644"/>
      <c r="AP9" s="585" t="s">
        <v>227</v>
      </c>
      <c r="AQ9" s="586"/>
      <c r="AR9" s="586"/>
      <c r="AS9" s="586"/>
      <c r="AT9" s="586"/>
      <c r="AU9" s="586"/>
      <c r="AV9" s="586"/>
      <c r="AW9" s="586"/>
      <c r="AX9" s="586"/>
      <c r="AY9" s="586"/>
      <c r="AZ9" s="586"/>
      <c r="BA9" s="586"/>
      <c r="BB9" s="586"/>
      <c r="BC9" s="586"/>
      <c r="BD9" s="586"/>
      <c r="BE9" s="586"/>
      <c r="BF9" s="587"/>
      <c r="BG9" s="588">
        <v>414362</v>
      </c>
      <c r="BH9" s="589"/>
      <c r="BI9" s="589"/>
      <c r="BJ9" s="589"/>
      <c r="BK9" s="589"/>
      <c r="BL9" s="589"/>
      <c r="BM9" s="589"/>
      <c r="BN9" s="590"/>
      <c r="BO9" s="641">
        <v>33.200000000000003</v>
      </c>
      <c r="BP9" s="641"/>
      <c r="BQ9" s="641"/>
      <c r="BR9" s="641"/>
      <c r="BS9" s="594" t="s">
        <v>224</v>
      </c>
      <c r="BT9" s="589"/>
      <c r="BU9" s="589"/>
      <c r="BV9" s="589"/>
      <c r="BW9" s="589"/>
      <c r="BX9" s="589"/>
      <c r="BY9" s="589"/>
      <c r="BZ9" s="589"/>
      <c r="CA9" s="589"/>
      <c r="CB9" s="624"/>
      <c r="CD9" s="625" t="s">
        <v>228</v>
      </c>
      <c r="CE9" s="622"/>
      <c r="CF9" s="622"/>
      <c r="CG9" s="622"/>
      <c r="CH9" s="622"/>
      <c r="CI9" s="622"/>
      <c r="CJ9" s="622"/>
      <c r="CK9" s="622"/>
      <c r="CL9" s="622"/>
      <c r="CM9" s="622"/>
      <c r="CN9" s="622"/>
      <c r="CO9" s="622"/>
      <c r="CP9" s="622"/>
      <c r="CQ9" s="623"/>
      <c r="CR9" s="588">
        <v>360516</v>
      </c>
      <c r="CS9" s="589"/>
      <c r="CT9" s="589"/>
      <c r="CU9" s="589"/>
      <c r="CV9" s="589"/>
      <c r="CW9" s="589"/>
      <c r="CX9" s="589"/>
      <c r="CY9" s="590"/>
      <c r="CZ9" s="641">
        <v>5</v>
      </c>
      <c r="DA9" s="641"/>
      <c r="DB9" s="641"/>
      <c r="DC9" s="641"/>
      <c r="DD9" s="594">
        <v>16505</v>
      </c>
      <c r="DE9" s="589"/>
      <c r="DF9" s="589"/>
      <c r="DG9" s="589"/>
      <c r="DH9" s="589"/>
      <c r="DI9" s="589"/>
      <c r="DJ9" s="589"/>
      <c r="DK9" s="589"/>
      <c r="DL9" s="589"/>
      <c r="DM9" s="589"/>
      <c r="DN9" s="589"/>
      <c r="DO9" s="589"/>
      <c r="DP9" s="590"/>
      <c r="DQ9" s="594">
        <v>345130</v>
      </c>
      <c r="DR9" s="589"/>
      <c r="DS9" s="589"/>
      <c r="DT9" s="589"/>
      <c r="DU9" s="589"/>
      <c r="DV9" s="589"/>
      <c r="DW9" s="589"/>
      <c r="DX9" s="589"/>
      <c r="DY9" s="589"/>
      <c r="DZ9" s="589"/>
      <c r="EA9" s="589"/>
      <c r="EB9" s="589"/>
      <c r="EC9" s="624"/>
    </row>
    <row r="10" spans="2:143" ht="11.25" customHeight="1">
      <c r="B10" s="585" t="s">
        <v>229</v>
      </c>
      <c r="C10" s="586"/>
      <c r="D10" s="586"/>
      <c r="E10" s="586"/>
      <c r="F10" s="586"/>
      <c r="G10" s="586"/>
      <c r="H10" s="586"/>
      <c r="I10" s="586"/>
      <c r="J10" s="586"/>
      <c r="K10" s="586"/>
      <c r="L10" s="586"/>
      <c r="M10" s="586"/>
      <c r="N10" s="586"/>
      <c r="O10" s="586"/>
      <c r="P10" s="586"/>
      <c r="Q10" s="587"/>
      <c r="R10" s="588">
        <v>145808</v>
      </c>
      <c r="S10" s="589"/>
      <c r="T10" s="589"/>
      <c r="U10" s="589"/>
      <c r="V10" s="589"/>
      <c r="W10" s="589"/>
      <c r="X10" s="589"/>
      <c r="Y10" s="590"/>
      <c r="Z10" s="641">
        <v>1.9</v>
      </c>
      <c r="AA10" s="641"/>
      <c r="AB10" s="641"/>
      <c r="AC10" s="641"/>
      <c r="AD10" s="642">
        <v>145808</v>
      </c>
      <c r="AE10" s="642"/>
      <c r="AF10" s="642"/>
      <c r="AG10" s="642"/>
      <c r="AH10" s="642"/>
      <c r="AI10" s="642"/>
      <c r="AJ10" s="642"/>
      <c r="AK10" s="642"/>
      <c r="AL10" s="611">
        <v>3.2</v>
      </c>
      <c r="AM10" s="643"/>
      <c r="AN10" s="643"/>
      <c r="AO10" s="644"/>
      <c r="AP10" s="585" t="s">
        <v>230</v>
      </c>
      <c r="AQ10" s="586"/>
      <c r="AR10" s="586"/>
      <c r="AS10" s="586"/>
      <c r="AT10" s="586"/>
      <c r="AU10" s="586"/>
      <c r="AV10" s="586"/>
      <c r="AW10" s="586"/>
      <c r="AX10" s="586"/>
      <c r="AY10" s="586"/>
      <c r="AZ10" s="586"/>
      <c r="BA10" s="586"/>
      <c r="BB10" s="586"/>
      <c r="BC10" s="586"/>
      <c r="BD10" s="586"/>
      <c r="BE10" s="586"/>
      <c r="BF10" s="587"/>
      <c r="BG10" s="588">
        <v>28450</v>
      </c>
      <c r="BH10" s="589"/>
      <c r="BI10" s="589"/>
      <c r="BJ10" s="589"/>
      <c r="BK10" s="589"/>
      <c r="BL10" s="589"/>
      <c r="BM10" s="589"/>
      <c r="BN10" s="590"/>
      <c r="BO10" s="641">
        <v>2.2999999999999998</v>
      </c>
      <c r="BP10" s="641"/>
      <c r="BQ10" s="641"/>
      <c r="BR10" s="641"/>
      <c r="BS10" s="594" t="s">
        <v>224</v>
      </c>
      <c r="BT10" s="589"/>
      <c r="BU10" s="589"/>
      <c r="BV10" s="589"/>
      <c r="BW10" s="589"/>
      <c r="BX10" s="589"/>
      <c r="BY10" s="589"/>
      <c r="BZ10" s="589"/>
      <c r="CA10" s="589"/>
      <c r="CB10" s="624"/>
      <c r="CD10" s="625" t="s">
        <v>231</v>
      </c>
      <c r="CE10" s="622"/>
      <c r="CF10" s="622"/>
      <c r="CG10" s="622"/>
      <c r="CH10" s="622"/>
      <c r="CI10" s="622"/>
      <c r="CJ10" s="622"/>
      <c r="CK10" s="622"/>
      <c r="CL10" s="622"/>
      <c r="CM10" s="622"/>
      <c r="CN10" s="622"/>
      <c r="CO10" s="622"/>
      <c r="CP10" s="622"/>
      <c r="CQ10" s="623"/>
      <c r="CR10" s="588">
        <v>17256</v>
      </c>
      <c r="CS10" s="589"/>
      <c r="CT10" s="589"/>
      <c r="CU10" s="589"/>
      <c r="CV10" s="589"/>
      <c r="CW10" s="589"/>
      <c r="CX10" s="589"/>
      <c r="CY10" s="590"/>
      <c r="CZ10" s="641">
        <v>0.2</v>
      </c>
      <c r="DA10" s="641"/>
      <c r="DB10" s="641"/>
      <c r="DC10" s="641"/>
      <c r="DD10" s="594" t="s">
        <v>224</v>
      </c>
      <c r="DE10" s="589"/>
      <c r="DF10" s="589"/>
      <c r="DG10" s="589"/>
      <c r="DH10" s="589"/>
      <c r="DI10" s="589"/>
      <c r="DJ10" s="589"/>
      <c r="DK10" s="589"/>
      <c r="DL10" s="589"/>
      <c r="DM10" s="589"/>
      <c r="DN10" s="589"/>
      <c r="DO10" s="589"/>
      <c r="DP10" s="590"/>
      <c r="DQ10" s="594">
        <v>4756</v>
      </c>
      <c r="DR10" s="589"/>
      <c r="DS10" s="589"/>
      <c r="DT10" s="589"/>
      <c r="DU10" s="589"/>
      <c r="DV10" s="589"/>
      <c r="DW10" s="589"/>
      <c r="DX10" s="589"/>
      <c r="DY10" s="589"/>
      <c r="DZ10" s="589"/>
      <c r="EA10" s="589"/>
      <c r="EB10" s="589"/>
      <c r="EC10" s="624"/>
    </row>
    <row r="11" spans="2:143" ht="11.25" customHeight="1">
      <c r="B11" s="585" t="s">
        <v>232</v>
      </c>
      <c r="C11" s="586"/>
      <c r="D11" s="586"/>
      <c r="E11" s="586"/>
      <c r="F11" s="586"/>
      <c r="G11" s="586"/>
      <c r="H11" s="586"/>
      <c r="I11" s="586"/>
      <c r="J11" s="586"/>
      <c r="K11" s="586"/>
      <c r="L11" s="586"/>
      <c r="M11" s="586"/>
      <c r="N11" s="586"/>
      <c r="O11" s="586"/>
      <c r="P11" s="586"/>
      <c r="Q11" s="587"/>
      <c r="R11" s="588" t="s">
        <v>224</v>
      </c>
      <c r="S11" s="589"/>
      <c r="T11" s="589"/>
      <c r="U11" s="589"/>
      <c r="V11" s="589"/>
      <c r="W11" s="589"/>
      <c r="X11" s="589"/>
      <c r="Y11" s="590"/>
      <c r="Z11" s="641" t="s">
        <v>224</v>
      </c>
      <c r="AA11" s="641"/>
      <c r="AB11" s="641"/>
      <c r="AC11" s="641"/>
      <c r="AD11" s="642" t="s">
        <v>224</v>
      </c>
      <c r="AE11" s="642"/>
      <c r="AF11" s="642"/>
      <c r="AG11" s="642"/>
      <c r="AH11" s="642"/>
      <c r="AI11" s="642"/>
      <c r="AJ11" s="642"/>
      <c r="AK11" s="642"/>
      <c r="AL11" s="611" t="s">
        <v>224</v>
      </c>
      <c r="AM11" s="643"/>
      <c r="AN11" s="643"/>
      <c r="AO11" s="644"/>
      <c r="AP11" s="585" t="s">
        <v>233</v>
      </c>
      <c r="AQ11" s="586"/>
      <c r="AR11" s="586"/>
      <c r="AS11" s="586"/>
      <c r="AT11" s="586"/>
      <c r="AU11" s="586"/>
      <c r="AV11" s="586"/>
      <c r="AW11" s="586"/>
      <c r="AX11" s="586"/>
      <c r="AY11" s="586"/>
      <c r="AZ11" s="586"/>
      <c r="BA11" s="586"/>
      <c r="BB11" s="586"/>
      <c r="BC11" s="586"/>
      <c r="BD11" s="586"/>
      <c r="BE11" s="586"/>
      <c r="BF11" s="587"/>
      <c r="BG11" s="588">
        <v>29909</v>
      </c>
      <c r="BH11" s="589"/>
      <c r="BI11" s="589"/>
      <c r="BJ11" s="589"/>
      <c r="BK11" s="589"/>
      <c r="BL11" s="589"/>
      <c r="BM11" s="589"/>
      <c r="BN11" s="590"/>
      <c r="BO11" s="641">
        <v>2.4</v>
      </c>
      <c r="BP11" s="641"/>
      <c r="BQ11" s="641"/>
      <c r="BR11" s="641"/>
      <c r="BS11" s="594">
        <v>4862</v>
      </c>
      <c r="BT11" s="589"/>
      <c r="BU11" s="589"/>
      <c r="BV11" s="589"/>
      <c r="BW11" s="589"/>
      <c r="BX11" s="589"/>
      <c r="BY11" s="589"/>
      <c r="BZ11" s="589"/>
      <c r="CA11" s="589"/>
      <c r="CB11" s="624"/>
      <c r="CD11" s="625" t="s">
        <v>234</v>
      </c>
      <c r="CE11" s="622"/>
      <c r="CF11" s="622"/>
      <c r="CG11" s="622"/>
      <c r="CH11" s="622"/>
      <c r="CI11" s="622"/>
      <c r="CJ11" s="622"/>
      <c r="CK11" s="622"/>
      <c r="CL11" s="622"/>
      <c r="CM11" s="622"/>
      <c r="CN11" s="622"/>
      <c r="CO11" s="622"/>
      <c r="CP11" s="622"/>
      <c r="CQ11" s="623"/>
      <c r="CR11" s="588">
        <v>553631</v>
      </c>
      <c r="CS11" s="589"/>
      <c r="CT11" s="589"/>
      <c r="CU11" s="589"/>
      <c r="CV11" s="589"/>
      <c r="CW11" s="589"/>
      <c r="CX11" s="589"/>
      <c r="CY11" s="590"/>
      <c r="CZ11" s="641">
        <v>7.7</v>
      </c>
      <c r="DA11" s="641"/>
      <c r="DB11" s="641"/>
      <c r="DC11" s="641"/>
      <c r="DD11" s="594">
        <v>201340</v>
      </c>
      <c r="DE11" s="589"/>
      <c r="DF11" s="589"/>
      <c r="DG11" s="589"/>
      <c r="DH11" s="589"/>
      <c r="DI11" s="589"/>
      <c r="DJ11" s="589"/>
      <c r="DK11" s="589"/>
      <c r="DL11" s="589"/>
      <c r="DM11" s="589"/>
      <c r="DN11" s="589"/>
      <c r="DO11" s="589"/>
      <c r="DP11" s="590"/>
      <c r="DQ11" s="594">
        <v>354697</v>
      </c>
      <c r="DR11" s="589"/>
      <c r="DS11" s="589"/>
      <c r="DT11" s="589"/>
      <c r="DU11" s="589"/>
      <c r="DV11" s="589"/>
      <c r="DW11" s="589"/>
      <c r="DX11" s="589"/>
      <c r="DY11" s="589"/>
      <c r="DZ11" s="589"/>
      <c r="EA11" s="589"/>
      <c r="EB11" s="589"/>
      <c r="EC11" s="624"/>
    </row>
    <row r="12" spans="2:143" ht="11.25" customHeight="1">
      <c r="B12" s="585" t="s">
        <v>235</v>
      </c>
      <c r="C12" s="586"/>
      <c r="D12" s="586"/>
      <c r="E12" s="586"/>
      <c r="F12" s="586"/>
      <c r="G12" s="586"/>
      <c r="H12" s="586"/>
      <c r="I12" s="586"/>
      <c r="J12" s="586"/>
      <c r="K12" s="586"/>
      <c r="L12" s="586"/>
      <c r="M12" s="586"/>
      <c r="N12" s="586"/>
      <c r="O12" s="586"/>
      <c r="P12" s="586"/>
      <c r="Q12" s="587"/>
      <c r="R12" s="588" t="s">
        <v>224</v>
      </c>
      <c r="S12" s="589"/>
      <c r="T12" s="589"/>
      <c r="U12" s="589"/>
      <c r="V12" s="589"/>
      <c r="W12" s="589"/>
      <c r="X12" s="589"/>
      <c r="Y12" s="590"/>
      <c r="Z12" s="641" t="s">
        <v>224</v>
      </c>
      <c r="AA12" s="641"/>
      <c r="AB12" s="641"/>
      <c r="AC12" s="641"/>
      <c r="AD12" s="642" t="s">
        <v>224</v>
      </c>
      <c r="AE12" s="642"/>
      <c r="AF12" s="642"/>
      <c r="AG12" s="642"/>
      <c r="AH12" s="642"/>
      <c r="AI12" s="642"/>
      <c r="AJ12" s="642"/>
      <c r="AK12" s="642"/>
      <c r="AL12" s="611" t="s">
        <v>224</v>
      </c>
      <c r="AM12" s="643"/>
      <c r="AN12" s="643"/>
      <c r="AO12" s="644"/>
      <c r="AP12" s="585" t="s">
        <v>236</v>
      </c>
      <c r="AQ12" s="586"/>
      <c r="AR12" s="586"/>
      <c r="AS12" s="586"/>
      <c r="AT12" s="586"/>
      <c r="AU12" s="586"/>
      <c r="AV12" s="586"/>
      <c r="AW12" s="586"/>
      <c r="AX12" s="586"/>
      <c r="AY12" s="586"/>
      <c r="AZ12" s="586"/>
      <c r="BA12" s="586"/>
      <c r="BB12" s="586"/>
      <c r="BC12" s="586"/>
      <c r="BD12" s="586"/>
      <c r="BE12" s="586"/>
      <c r="BF12" s="587"/>
      <c r="BG12" s="588">
        <v>627530</v>
      </c>
      <c r="BH12" s="589"/>
      <c r="BI12" s="589"/>
      <c r="BJ12" s="589"/>
      <c r="BK12" s="589"/>
      <c r="BL12" s="589"/>
      <c r="BM12" s="589"/>
      <c r="BN12" s="590"/>
      <c r="BO12" s="641">
        <v>50.4</v>
      </c>
      <c r="BP12" s="641"/>
      <c r="BQ12" s="641"/>
      <c r="BR12" s="641"/>
      <c r="BS12" s="594" t="s">
        <v>224</v>
      </c>
      <c r="BT12" s="589"/>
      <c r="BU12" s="589"/>
      <c r="BV12" s="589"/>
      <c r="BW12" s="589"/>
      <c r="BX12" s="589"/>
      <c r="BY12" s="589"/>
      <c r="BZ12" s="589"/>
      <c r="CA12" s="589"/>
      <c r="CB12" s="624"/>
      <c r="CD12" s="625" t="s">
        <v>237</v>
      </c>
      <c r="CE12" s="622"/>
      <c r="CF12" s="622"/>
      <c r="CG12" s="622"/>
      <c r="CH12" s="622"/>
      <c r="CI12" s="622"/>
      <c r="CJ12" s="622"/>
      <c r="CK12" s="622"/>
      <c r="CL12" s="622"/>
      <c r="CM12" s="622"/>
      <c r="CN12" s="622"/>
      <c r="CO12" s="622"/>
      <c r="CP12" s="622"/>
      <c r="CQ12" s="623"/>
      <c r="CR12" s="588">
        <v>500342</v>
      </c>
      <c r="CS12" s="589"/>
      <c r="CT12" s="589"/>
      <c r="CU12" s="589"/>
      <c r="CV12" s="589"/>
      <c r="CW12" s="589"/>
      <c r="CX12" s="589"/>
      <c r="CY12" s="590"/>
      <c r="CZ12" s="641">
        <v>7</v>
      </c>
      <c r="DA12" s="641"/>
      <c r="DB12" s="641"/>
      <c r="DC12" s="641"/>
      <c r="DD12" s="594">
        <v>88048</v>
      </c>
      <c r="DE12" s="589"/>
      <c r="DF12" s="589"/>
      <c r="DG12" s="589"/>
      <c r="DH12" s="589"/>
      <c r="DI12" s="589"/>
      <c r="DJ12" s="589"/>
      <c r="DK12" s="589"/>
      <c r="DL12" s="589"/>
      <c r="DM12" s="589"/>
      <c r="DN12" s="589"/>
      <c r="DO12" s="589"/>
      <c r="DP12" s="590"/>
      <c r="DQ12" s="594">
        <v>217635</v>
      </c>
      <c r="DR12" s="589"/>
      <c r="DS12" s="589"/>
      <c r="DT12" s="589"/>
      <c r="DU12" s="589"/>
      <c r="DV12" s="589"/>
      <c r="DW12" s="589"/>
      <c r="DX12" s="589"/>
      <c r="DY12" s="589"/>
      <c r="DZ12" s="589"/>
      <c r="EA12" s="589"/>
      <c r="EB12" s="589"/>
      <c r="EC12" s="624"/>
    </row>
    <row r="13" spans="2:143" ht="11.25" customHeight="1">
      <c r="B13" s="585" t="s">
        <v>238</v>
      </c>
      <c r="C13" s="586"/>
      <c r="D13" s="586"/>
      <c r="E13" s="586"/>
      <c r="F13" s="586"/>
      <c r="G13" s="586"/>
      <c r="H13" s="586"/>
      <c r="I13" s="586"/>
      <c r="J13" s="586"/>
      <c r="K13" s="586"/>
      <c r="L13" s="586"/>
      <c r="M13" s="586"/>
      <c r="N13" s="586"/>
      <c r="O13" s="586"/>
      <c r="P13" s="586"/>
      <c r="Q13" s="587"/>
      <c r="R13" s="588">
        <v>11771</v>
      </c>
      <c r="S13" s="589"/>
      <c r="T13" s="589"/>
      <c r="U13" s="589"/>
      <c r="V13" s="589"/>
      <c r="W13" s="589"/>
      <c r="X13" s="589"/>
      <c r="Y13" s="590"/>
      <c r="Z13" s="641">
        <v>0.2</v>
      </c>
      <c r="AA13" s="641"/>
      <c r="AB13" s="641"/>
      <c r="AC13" s="641"/>
      <c r="AD13" s="642">
        <v>11771</v>
      </c>
      <c r="AE13" s="642"/>
      <c r="AF13" s="642"/>
      <c r="AG13" s="642"/>
      <c r="AH13" s="642"/>
      <c r="AI13" s="642"/>
      <c r="AJ13" s="642"/>
      <c r="AK13" s="642"/>
      <c r="AL13" s="611">
        <v>0.3</v>
      </c>
      <c r="AM13" s="643"/>
      <c r="AN13" s="643"/>
      <c r="AO13" s="644"/>
      <c r="AP13" s="585" t="s">
        <v>239</v>
      </c>
      <c r="AQ13" s="586"/>
      <c r="AR13" s="586"/>
      <c r="AS13" s="586"/>
      <c r="AT13" s="586"/>
      <c r="AU13" s="586"/>
      <c r="AV13" s="586"/>
      <c r="AW13" s="586"/>
      <c r="AX13" s="586"/>
      <c r="AY13" s="586"/>
      <c r="AZ13" s="586"/>
      <c r="BA13" s="586"/>
      <c r="BB13" s="586"/>
      <c r="BC13" s="586"/>
      <c r="BD13" s="586"/>
      <c r="BE13" s="586"/>
      <c r="BF13" s="587"/>
      <c r="BG13" s="588">
        <v>622789</v>
      </c>
      <c r="BH13" s="589"/>
      <c r="BI13" s="589"/>
      <c r="BJ13" s="589"/>
      <c r="BK13" s="589"/>
      <c r="BL13" s="589"/>
      <c r="BM13" s="589"/>
      <c r="BN13" s="590"/>
      <c r="BO13" s="641">
        <v>50</v>
      </c>
      <c r="BP13" s="641"/>
      <c r="BQ13" s="641"/>
      <c r="BR13" s="641"/>
      <c r="BS13" s="594" t="s">
        <v>224</v>
      </c>
      <c r="BT13" s="589"/>
      <c r="BU13" s="589"/>
      <c r="BV13" s="589"/>
      <c r="BW13" s="589"/>
      <c r="BX13" s="589"/>
      <c r="BY13" s="589"/>
      <c r="BZ13" s="589"/>
      <c r="CA13" s="589"/>
      <c r="CB13" s="624"/>
      <c r="CD13" s="625" t="s">
        <v>240</v>
      </c>
      <c r="CE13" s="622"/>
      <c r="CF13" s="622"/>
      <c r="CG13" s="622"/>
      <c r="CH13" s="622"/>
      <c r="CI13" s="622"/>
      <c r="CJ13" s="622"/>
      <c r="CK13" s="622"/>
      <c r="CL13" s="622"/>
      <c r="CM13" s="622"/>
      <c r="CN13" s="622"/>
      <c r="CO13" s="622"/>
      <c r="CP13" s="622"/>
      <c r="CQ13" s="623"/>
      <c r="CR13" s="588">
        <v>774182</v>
      </c>
      <c r="CS13" s="589"/>
      <c r="CT13" s="589"/>
      <c r="CU13" s="589"/>
      <c r="CV13" s="589"/>
      <c r="CW13" s="589"/>
      <c r="CX13" s="589"/>
      <c r="CY13" s="590"/>
      <c r="CZ13" s="641">
        <v>10.8</v>
      </c>
      <c r="DA13" s="641"/>
      <c r="DB13" s="641"/>
      <c r="DC13" s="641"/>
      <c r="DD13" s="594">
        <v>229402</v>
      </c>
      <c r="DE13" s="589"/>
      <c r="DF13" s="589"/>
      <c r="DG13" s="589"/>
      <c r="DH13" s="589"/>
      <c r="DI13" s="589"/>
      <c r="DJ13" s="589"/>
      <c r="DK13" s="589"/>
      <c r="DL13" s="589"/>
      <c r="DM13" s="589"/>
      <c r="DN13" s="589"/>
      <c r="DO13" s="589"/>
      <c r="DP13" s="590"/>
      <c r="DQ13" s="594">
        <v>592441</v>
      </c>
      <c r="DR13" s="589"/>
      <c r="DS13" s="589"/>
      <c r="DT13" s="589"/>
      <c r="DU13" s="589"/>
      <c r="DV13" s="589"/>
      <c r="DW13" s="589"/>
      <c r="DX13" s="589"/>
      <c r="DY13" s="589"/>
      <c r="DZ13" s="589"/>
      <c r="EA13" s="589"/>
      <c r="EB13" s="589"/>
      <c r="EC13" s="624"/>
    </row>
    <row r="14" spans="2:143" ht="11.25" customHeight="1">
      <c r="B14" s="585" t="s">
        <v>241</v>
      </c>
      <c r="C14" s="586"/>
      <c r="D14" s="586"/>
      <c r="E14" s="586"/>
      <c r="F14" s="586"/>
      <c r="G14" s="586"/>
      <c r="H14" s="586"/>
      <c r="I14" s="586"/>
      <c r="J14" s="586"/>
      <c r="K14" s="586"/>
      <c r="L14" s="586"/>
      <c r="M14" s="586"/>
      <c r="N14" s="586"/>
      <c r="O14" s="586"/>
      <c r="P14" s="586"/>
      <c r="Q14" s="587"/>
      <c r="R14" s="588" t="s">
        <v>224</v>
      </c>
      <c r="S14" s="589"/>
      <c r="T14" s="589"/>
      <c r="U14" s="589"/>
      <c r="V14" s="589"/>
      <c r="W14" s="589"/>
      <c r="X14" s="589"/>
      <c r="Y14" s="590"/>
      <c r="Z14" s="641" t="s">
        <v>224</v>
      </c>
      <c r="AA14" s="641"/>
      <c r="AB14" s="641"/>
      <c r="AC14" s="641"/>
      <c r="AD14" s="642" t="s">
        <v>224</v>
      </c>
      <c r="AE14" s="642"/>
      <c r="AF14" s="642"/>
      <c r="AG14" s="642"/>
      <c r="AH14" s="642"/>
      <c r="AI14" s="642"/>
      <c r="AJ14" s="642"/>
      <c r="AK14" s="642"/>
      <c r="AL14" s="611" t="s">
        <v>224</v>
      </c>
      <c r="AM14" s="643"/>
      <c r="AN14" s="643"/>
      <c r="AO14" s="644"/>
      <c r="AP14" s="585" t="s">
        <v>242</v>
      </c>
      <c r="AQ14" s="586"/>
      <c r="AR14" s="586"/>
      <c r="AS14" s="586"/>
      <c r="AT14" s="586"/>
      <c r="AU14" s="586"/>
      <c r="AV14" s="586"/>
      <c r="AW14" s="586"/>
      <c r="AX14" s="586"/>
      <c r="AY14" s="586"/>
      <c r="AZ14" s="586"/>
      <c r="BA14" s="586"/>
      <c r="BB14" s="586"/>
      <c r="BC14" s="586"/>
      <c r="BD14" s="586"/>
      <c r="BE14" s="586"/>
      <c r="BF14" s="587"/>
      <c r="BG14" s="588">
        <v>41792</v>
      </c>
      <c r="BH14" s="589"/>
      <c r="BI14" s="589"/>
      <c r="BJ14" s="589"/>
      <c r="BK14" s="589"/>
      <c r="BL14" s="589"/>
      <c r="BM14" s="589"/>
      <c r="BN14" s="590"/>
      <c r="BO14" s="641">
        <v>3.4</v>
      </c>
      <c r="BP14" s="641"/>
      <c r="BQ14" s="641"/>
      <c r="BR14" s="641"/>
      <c r="BS14" s="594" t="s">
        <v>224</v>
      </c>
      <c r="BT14" s="589"/>
      <c r="BU14" s="589"/>
      <c r="BV14" s="589"/>
      <c r="BW14" s="589"/>
      <c r="BX14" s="589"/>
      <c r="BY14" s="589"/>
      <c r="BZ14" s="589"/>
      <c r="CA14" s="589"/>
      <c r="CB14" s="624"/>
      <c r="CD14" s="625" t="s">
        <v>243</v>
      </c>
      <c r="CE14" s="622"/>
      <c r="CF14" s="622"/>
      <c r="CG14" s="622"/>
      <c r="CH14" s="622"/>
      <c r="CI14" s="622"/>
      <c r="CJ14" s="622"/>
      <c r="CK14" s="622"/>
      <c r="CL14" s="622"/>
      <c r="CM14" s="622"/>
      <c r="CN14" s="622"/>
      <c r="CO14" s="622"/>
      <c r="CP14" s="622"/>
      <c r="CQ14" s="623"/>
      <c r="CR14" s="588">
        <v>489196</v>
      </c>
      <c r="CS14" s="589"/>
      <c r="CT14" s="589"/>
      <c r="CU14" s="589"/>
      <c r="CV14" s="589"/>
      <c r="CW14" s="589"/>
      <c r="CX14" s="589"/>
      <c r="CY14" s="590"/>
      <c r="CZ14" s="641">
        <v>6.8</v>
      </c>
      <c r="DA14" s="641"/>
      <c r="DB14" s="641"/>
      <c r="DC14" s="641"/>
      <c r="DD14" s="594">
        <v>128900</v>
      </c>
      <c r="DE14" s="589"/>
      <c r="DF14" s="589"/>
      <c r="DG14" s="589"/>
      <c r="DH14" s="589"/>
      <c r="DI14" s="589"/>
      <c r="DJ14" s="589"/>
      <c r="DK14" s="589"/>
      <c r="DL14" s="589"/>
      <c r="DM14" s="589"/>
      <c r="DN14" s="589"/>
      <c r="DO14" s="589"/>
      <c r="DP14" s="590"/>
      <c r="DQ14" s="594">
        <v>308375</v>
      </c>
      <c r="DR14" s="589"/>
      <c r="DS14" s="589"/>
      <c r="DT14" s="589"/>
      <c r="DU14" s="589"/>
      <c r="DV14" s="589"/>
      <c r="DW14" s="589"/>
      <c r="DX14" s="589"/>
      <c r="DY14" s="589"/>
      <c r="DZ14" s="589"/>
      <c r="EA14" s="589"/>
      <c r="EB14" s="589"/>
      <c r="EC14" s="624"/>
    </row>
    <row r="15" spans="2:143" ht="11.25" customHeight="1">
      <c r="B15" s="585" t="s">
        <v>244</v>
      </c>
      <c r="C15" s="586"/>
      <c r="D15" s="586"/>
      <c r="E15" s="586"/>
      <c r="F15" s="586"/>
      <c r="G15" s="586"/>
      <c r="H15" s="586"/>
      <c r="I15" s="586"/>
      <c r="J15" s="586"/>
      <c r="K15" s="586"/>
      <c r="L15" s="586"/>
      <c r="M15" s="586"/>
      <c r="N15" s="586"/>
      <c r="O15" s="586"/>
      <c r="P15" s="586"/>
      <c r="Q15" s="587"/>
      <c r="R15" s="588">
        <v>2576</v>
      </c>
      <c r="S15" s="589"/>
      <c r="T15" s="589"/>
      <c r="U15" s="589"/>
      <c r="V15" s="589"/>
      <c r="W15" s="589"/>
      <c r="X15" s="589"/>
      <c r="Y15" s="590"/>
      <c r="Z15" s="641">
        <v>0</v>
      </c>
      <c r="AA15" s="641"/>
      <c r="AB15" s="641"/>
      <c r="AC15" s="641"/>
      <c r="AD15" s="642">
        <v>2576</v>
      </c>
      <c r="AE15" s="642"/>
      <c r="AF15" s="642"/>
      <c r="AG15" s="642"/>
      <c r="AH15" s="642"/>
      <c r="AI15" s="642"/>
      <c r="AJ15" s="642"/>
      <c r="AK15" s="642"/>
      <c r="AL15" s="611">
        <v>0.1</v>
      </c>
      <c r="AM15" s="643"/>
      <c r="AN15" s="643"/>
      <c r="AO15" s="644"/>
      <c r="AP15" s="585" t="s">
        <v>245</v>
      </c>
      <c r="AQ15" s="586"/>
      <c r="AR15" s="586"/>
      <c r="AS15" s="586"/>
      <c r="AT15" s="586"/>
      <c r="AU15" s="586"/>
      <c r="AV15" s="586"/>
      <c r="AW15" s="586"/>
      <c r="AX15" s="586"/>
      <c r="AY15" s="586"/>
      <c r="AZ15" s="586"/>
      <c r="BA15" s="586"/>
      <c r="BB15" s="586"/>
      <c r="BC15" s="586"/>
      <c r="BD15" s="586"/>
      <c r="BE15" s="586"/>
      <c r="BF15" s="587"/>
      <c r="BG15" s="588">
        <v>65545</v>
      </c>
      <c r="BH15" s="589"/>
      <c r="BI15" s="589"/>
      <c r="BJ15" s="589"/>
      <c r="BK15" s="589"/>
      <c r="BL15" s="589"/>
      <c r="BM15" s="589"/>
      <c r="BN15" s="590"/>
      <c r="BO15" s="641">
        <v>5.3</v>
      </c>
      <c r="BP15" s="641"/>
      <c r="BQ15" s="641"/>
      <c r="BR15" s="641"/>
      <c r="BS15" s="594" t="s">
        <v>224</v>
      </c>
      <c r="BT15" s="589"/>
      <c r="BU15" s="589"/>
      <c r="BV15" s="589"/>
      <c r="BW15" s="589"/>
      <c r="BX15" s="589"/>
      <c r="BY15" s="589"/>
      <c r="BZ15" s="589"/>
      <c r="CA15" s="589"/>
      <c r="CB15" s="624"/>
      <c r="CD15" s="625" t="s">
        <v>246</v>
      </c>
      <c r="CE15" s="622"/>
      <c r="CF15" s="622"/>
      <c r="CG15" s="622"/>
      <c r="CH15" s="622"/>
      <c r="CI15" s="622"/>
      <c r="CJ15" s="622"/>
      <c r="CK15" s="622"/>
      <c r="CL15" s="622"/>
      <c r="CM15" s="622"/>
      <c r="CN15" s="622"/>
      <c r="CO15" s="622"/>
      <c r="CP15" s="622"/>
      <c r="CQ15" s="623"/>
      <c r="CR15" s="588">
        <v>684173</v>
      </c>
      <c r="CS15" s="589"/>
      <c r="CT15" s="589"/>
      <c r="CU15" s="589"/>
      <c r="CV15" s="589"/>
      <c r="CW15" s="589"/>
      <c r="CX15" s="589"/>
      <c r="CY15" s="590"/>
      <c r="CZ15" s="641">
        <v>9.5</v>
      </c>
      <c r="DA15" s="641"/>
      <c r="DB15" s="641"/>
      <c r="DC15" s="641"/>
      <c r="DD15" s="594">
        <v>59621</v>
      </c>
      <c r="DE15" s="589"/>
      <c r="DF15" s="589"/>
      <c r="DG15" s="589"/>
      <c r="DH15" s="589"/>
      <c r="DI15" s="589"/>
      <c r="DJ15" s="589"/>
      <c r="DK15" s="589"/>
      <c r="DL15" s="589"/>
      <c r="DM15" s="589"/>
      <c r="DN15" s="589"/>
      <c r="DO15" s="589"/>
      <c r="DP15" s="590"/>
      <c r="DQ15" s="594">
        <v>611128</v>
      </c>
      <c r="DR15" s="589"/>
      <c r="DS15" s="589"/>
      <c r="DT15" s="589"/>
      <c r="DU15" s="589"/>
      <c r="DV15" s="589"/>
      <c r="DW15" s="589"/>
      <c r="DX15" s="589"/>
      <c r="DY15" s="589"/>
      <c r="DZ15" s="589"/>
      <c r="EA15" s="589"/>
      <c r="EB15" s="589"/>
      <c r="EC15" s="624"/>
    </row>
    <row r="16" spans="2:143" ht="11.25" customHeight="1">
      <c r="B16" s="585" t="s">
        <v>247</v>
      </c>
      <c r="C16" s="586"/>
      <c r="D16" s="586"/>
      <c r="E16" s="586"/>
      <c r="F16" s="586"/>
      <c r="G16" s="586"/>
      <c r="H16" s="586"/>
      <c r="I16" s="586"/>
      <c r="J16" s="586"/>
      <c r="K16" s="586"/>
      <c r="L16" s="586"/>
      <c r="M16" s="586"/>
      <c r="N16" s="586"/>
      <c r="O16" s="586"/>
      <c r="P16" s="586"/>
      <c r="Q16" s="587"/>
      <c r="R16" s="588">
        <v>3304625</v>
      </c>
      <c r="S16" s="589"/>
      <c r="T16" s="589"/>
      <c r="U16" s="589"/>
      <c r="V16" s="589"/>
      <c r="W16" s="589"/>
      <c r="X16" s="589"/>
      <c r="Y16" s="590"/>
      <c r="Z16" s="641">
        <v>43.5</v>
      </c>
      <c r="AA16" s="641"/>
      <c r="AB16" s="641"/>
      <c r="AC16" s="641"/>
      <c r="AD16" s="642">
        <v>3034853</v>
      </c>
      <c r="AE16" s="642"/>
      <c r="AF16" s="642"/>
      <c r="AG16" s="642"/>
      <c r="AH16" s="642"/>
      <c r="AI16" s="642"/>
      <c r="AJ16" s="642"/>
      <c r="AK16" s="642"/>
      <c r="AL16" s="611">
        <v>66.400000000000006</v>
      </c>
      <c r="AM16" s="643"/>
      <c r="AN16" s="643"/>
      <c r="AO16" s="644"/>
      <c r="AP16" s="585" t="s">
        <v>248</v>
      </c>
      <c r="AQ16" s="586"/>
      <c r="AR16" s="586"/>
      <c r="AS16" s="586"/>
      <c r="AT16" s="586"/>
      <c r="AU16" s="586"/>
      <c r="AV16" s="586"/>
      <c r="AW16" s="586"/>
      <c r="AX16" s="586"/>
      <c r="AY16" s="586"/>
      <c r="AZ16" s="586"/>
      <c r="BA16" s="586"/>
      <c r="BB16" s="586"/>
      <c r="BC16" s="586"/>
      <c r="BD16" s="586"/>
      <c r="BE16" s="586"/>
      <c r="BF16" s="587"/>
      <c r="BG16" s="588" t="s">
        <v>224</v>
      </c>
      <c r="BH16" s="589"/>
      <c r="BI16" s="589"/>
      <c r="BJ16" s="589"/>
      <c r="BK16" s="589"/>
      <c r="BL16" s="589"/>
      <c r="BM16" s="589"/>
      <c r="BN16" s="590"/>
      <c r="BO16" s="641" t="s">
        <v>224</v>
      </c>
      <c r="BP16" s="641"/>
      <c r="BQ16" s="641"/>
      <c r="BR16" s="641"/>
      <c r="BS16" s="594" t="s">
        <v>224</v>
      </c>
      <c r="BT16" s="589"/>
      <c r="BU16" s="589"/>
      <c r="BV16" s="589"/>
      <c r="BW16" s="589"/>
      <c r="BX16" s="589"/>
      <c r="BY16" s="589"/>
      <c r="BZ16" s="589"/>
      <c r="CA16" s="589"/>
      <c r="CB16" s="624"/>
      <c r="CD16" s="625" t="s">
        <v>249</v>
      </c>
      <c r="CE16" s="622"/>
      <c r="CF16" s="622"/>
      <c r="CG16" s="622"/>
      <c r="CH16" s="622"/>
      <c r="CI16" s="622"/>
      <c r="CJ16" s="622"/>
      <c r="CK16" s="622"/>
      <c r="CL16" s="622"/>
      <c r="CM16" s="622"/>
      <c r="CN16" s="622"/>
      <c r="CO16" s="622"/>
      <c r="CP16" s="622"/>
      <c r="CQ16" s="623"/>
      <c r="CR16" s="588" t="s">
        <v>224</v>
      </c>
      <c r="CS16" s="589"/>
      <c r="CT16" s="589"/>
      <c r="CU16" s="589"/>
      <c r="CV16" s="589"/>
      <c r="CW16" s="589"/>
      <c r="CX16" s="589"/>
      <c r="CY16" s="590"/>
      <c r="CZ16" s="641" t="s">
        <v>224</v>
      </c>
      <c r="DA16" s="641"/>
      <c r="DB16" s="641"/>
      <c r="DC16" s="641"/>
      <c r="DD16" s="594" t="s">
        <v>224</v>
      </c>
      <c r="DE16" s="589"/>
      <c r="DF16" s="589"/>
      <c r="DG16" s="589"/>
      <c r="DH16" s="589"/>
      <c r="DI16" s="589"/>
      <c r="DJ16" s="589"/>
      <c r="DK16" s="589"/>
      <c r="DL16" s="589"/>
      <c r="DM16" s="589"/>
      <c r="DN16" s="589"/>
      <c r="DO16" s="589"/>
      <c r="DP16" s="590"/>
      <c r="DQ16" s="594" t="s">
        <v>224</v>
      </c>
      <c r="DR16" s="589"/>
      <c r="DS16" s="589"/>
      <c r="DT16" s="589"/>
      <c r="DU16" s="589"/>
      <c r="DV16" s="589"/>
      <c r="DW16" s="589"/>
      <c r="DX16" s="589"/>
      <c r="DY16" s="589"/>
      <c r="DZ16" s="589"/>
      <c r="EA16" s="589"/>
      <c r="EB16" s="589"/>
      <c r="EC16" s="624"/>
    </row>
    <row r="17" spans="2:133" ht="11.25" customHeight="1">
      <c r="B17" s="585" t="s">
        <v>250</v>
      </c>
      <c r="C17" s="586"/>
      <c r="D17" s="586"/>
      <c r="E17" s="586"/>
      <c r="F17" s="586"/>
      <c r="G17" s="586"/>
      <c r="H17" s="586"/>
      <c r="I17" s="586"/>
      <c r="J17" s="586"/>
      <c r="K17" s="586"/>
      <c r="L17" s="586"/>
      <c r="M17" s="586"/>
      <c r="N17" s="586"/>
      <c r="O17" s="586"/>
      <c r="P17" s="586"/>
      <c r="Q17" s="587"/>
      <c r="R17" s="588">
        <v>3034853</v>
      </c>
      <c r="S17" s="589"/>
      <c r="T17" s="589"/>
      <c r="U17" s="589"/>
      <c r="V17" s="589"/>
      <c r="W17" s="589"/>
      <c r="X17" s="589"/>
      <c r="Y17" s="590"/>
      <c r="Z17" s="641">
        <v>40</v>
      </c>
      <c r="AA17" s="641"/>
      <c r="AB17" s="641"/>
      <c r="AC17" s="641"/>
      <c r="AD17" s="642">
        <v>3034853</v>
      </c>
      <c r="AE17" s="642"/>
      <c r="AF17" s="642"/>
      <c r="AG17" s="642"/>
      <c r="AH17" s="642"/>
      <c r="AI17" s="642"/>
      <c r="AJ17" s="642"/>
      <c r="AK17" s="642"/>
      <c r="AL17" s="611">
        <v>66.400000000000006</v>
      </c>
      <c r="AM17" s="643"/>
      <c r="AN17" s="643"/>
      <c r="AO17" s="644"/>
      <c r="AP17" s="585" t="s">
        <v>251</v>
      </c>
      <c r="AQ17" s="586"/>
      <c r="AR17" s="586"/>
      <c r="AS17" s="586"/>
      <c r="AT17" s="586"/>
      <c r="AU17" s="586"/>
      <c r="AV17" s="586"/>
      <c r="AW17" s="586"/>
      <c r="AX17" s="586"/>
      <c r="AY17" s="586"/>
      <c r="AZ17" s="586"/>
      <c r="BA17" s="586"/>
      <c r="BB17" s="586"/>
      <c r="BC17" s="586"/>
      <c r="BD17" s="586"/>
      <c r="BE17" s="586"/>
      <c r="BF17" s="587"/>
      <c r="BG17" s="588" t="s">
        <v>224</v>
      </c>
      <c r="BH17" s="589"/>
      <c r="BI17" s="589"/>
      <c r="BJ17" s="589"/>
      <c r="BK17" s="589"/>
      <c r="BL17" s="589"/>
      <c r="BM17" s="589"/>
      <c r="BN17" s="590"/>
      <c r="BO17" s="641" t="s">
        <v>224</v>
      </c>
      <c r="BP17" s="641"/>
      <c r="BQ17" s="641"/>
      <c r="BR17" s="641"/>
      <c r="BS17" s="594" t="s">
        <v>224</v>
      </c>
      <c r="BT17" s="589"/>
      <c r="BU17" s="589"/>
      <c r="BV17" s="589"/>
      <c r="BW17" s="589"/>
      <c r="BX17" s="589"/>
      <c r="BY17" s="589"/>
      <c r="BZ17" s="589"/>
      <c r="CA17" s="589"/>
      <c r="CB17" s="624"/>
      <c r="CD17" s="625" t="s">
        <v>252</v>
      </c>
      <c r="CE17" s="622"/>
      <c r="CF17" s="622"/>
      <c r="CG17" s="622"/>
      <c r="CH17" s="622"/>
      <c r="CI17" s="622"/>
      <c r="CJ17" s="622"/>
      <c r="CK17" s="622"/>
      <c r="CL17" s="622"/>
      <c r="CM17" s="622"/>
      <c r="CN17" s="622"/>
      <c r="CO17" s="622"/>
      <c r="CP17" s="622"/>
      <c r="CQ17" s="623"/>
      <c r="CR17" s="588">
        <v>905750</v>
      </c>
      <c r="CS17" s="589"/>
      <c r="CT17" s="589"/>
      <c r="CU17" s="589"/>
      <c r="CV17" s="589"/>
      <c r="CW17" s="589"/>
      <c r="CX17" s="589"/>
      <c r="CY17" s="590"/>
      <c r="CZ17" s="641">
        <v>12.6</v>
      </c>
      <c r="DA17" s="641"/>
      <c r="DB17" s="641"/>
      <c r="DC17" s="641"/>
      <c r="DD17" s="594" t="s">
        <v>224</v>
      </c>
      <c r="DE17" s="589"/>
      <c r="DF17" s="589"/>
      <c r="DG17" s="589"/>
      <c r="DH17" s="589"/>
      <c r="DI17" s="589"/>
      <c r="DJ17" s="589"/>
      <c r="DK17" s="589"/>
      <c r="DL17" s="589"/>
      <c r="DM17" s="589"/>
      <c r="DN17" s="589"/>
      <c r="DO17" s="589"/>
      <c r="DP17" s="590"/>
      <c r="DQ17" s="594">
        <v>904395</v>
      </c>
      <c r="DR17" s="589"/>
      <c r="DS17" s="589"/>
      <c r="DT17" s="589"/>
      <c r="DU17" s="589"/>
      <c r="DV17" s="589"/>
      <c r="DW17" s="589"/>
      <c r="DX17" s="589"/>
      <c r="DY17" s="589"/>
      <c r="DZ17" s="589"/>
      <c r="EA17" s="589"/>
      <c r="EB17" s="589"/>
      <c r="EC17" s="624"/>
    </row>
    <row r="18" spans="2:133" ht="11.25" customHeight="1">
      <c r="B18" s="585" t="s">
        <v>253</v>
      </c>
      <c r="C18" s="586"/>
      <c r="D18" s="586"/>
      <c r="E18" s="586"/>
      <c r="F18" s="586"/>
      <c r="G18" s="586"/>
      <c r="H18" s="586"/>
      <c r="I18" s="586"/>
      <c r="J18" s="586"/>
      <c r="K18" s="586"/>
      <c r="L18" s="586"/>
      <c r="M18" s="586"/>
      <c r="N18" s="586"/>
      <c r="O18" s="586"/>
      <c r="P18" s="586"/>
      <c r="Q18" s="587"/>
      <c r="R18" s="588">
        <v>269347</v>
      </c>
      <c r="S18" s="589"/>
      <c r="T18" s="589"/>
      <c r="U18" s="589"/>
      <c r="V18" s="589"/>
      <c r="W18" s="589"/>
      <c r="X18" s="589"/>
      <c r="Y18" s="590"/>
      <c r="Z18" s="641">
        <v>3.5</v>
      </c>
      <c r="AA18" s="641"/>
      <c r="AB18" s="641"/>
      <c r="AC18" s="641"/>
      <c r="AD18" s="642" t="s">
        <v>224</v>
      </c>
      <c r="AE18" s="642"/>
      <c r="AF18" s="642"/>
      <c r="AG18" s="642"/>
      <c r="AH18" s="642"/>
      <c r="AI18" s="642"/>
      <c r="AJ18" s="642"/>
      <c r="AK18" s="642"/>
      <c r="AL18" s="611" t="s">
        <v>224</v>
      </c>
      <c r="AM18" s="643"/>
      <c r="AN18" s="643"/>
      <c r="AO18" s="644"/>
      <c r="AP18" s="585" t="s">
        <v>254</v>
      </c>
      <c r="AQ18" s="586"/>
      <c r="AR18" s="586"/>
      <c r="AS18" s="586"/>
      <c r="AT18" s="586"/>
      <c r="AU18" s="586"/>
      <c r="AV18" s="586"/>
      <c r="AW18" s="586"/>
      <c r="AX18" s="586"/>
      <c r="AY18" s="586"/>
      <c r="AZ18" s="586"/>
      <c r="BA18" s="586"/>
      <c r="BB18" s="586"/>
      <c r="BC18" s="586"/>
      <c r="BD18" s="586"/>
      <c r="BE18" s="586"/>
      <c r="BF18" s="587"/>
      <c r="BG18" s="588" t="s">
        <v>224</v>
      </c>
      <c r="BH18" s="589"/>
      <c r="BI18" s="589"/>
      <c r="BJ18" s="589"/>
      <c r="BK18" s="589"/>
      <c r="BL18" s="589"/>
      <c r="BM18" s="589"/>
      <c r="BN18" s="590"/>
      <c r="BO18" s="641" t="s">
        <v>224</v>
      </c>
      <c r="BP18" s="641"/>
      <c r="BQ18" s="641"/>
      <c r="BR18" s="641"/>
      <c r="BS18" s="594" t="s">
        <v>224</v>
      </c>
      <c r="BT18" s="589"/>
      <c r="BU18" s="589"/>
      <c r="BV18" s="589"/>
      <c r="BW18" s="589"/>
      <c r="BX18" s="589"/>
      <c r="BY18" s="589"/>
      <c r="BZ18" s="589"/>
      <c r="CA18" s="589"/>
      <c r="CB18" s="624"/>
      <c r="CD18" s="625" t="s">
        <v>255</v>
      </c>
      <c r="CE18" s="622"/>
      <c r="CF18" s="622"/>
      <c r="CG18" s="622"/>
      <c r="CH18" s="622"/>
      <c r="CI18" s="622"/>
      <c r="CJ18" s="622"/>
      <c r="CK18" s="622"/>
      <c r="CL18" s="622"/>
      <c r="CM18" s="622"/>
      <c r="CN18" s="622"/>
      <c r="CO18" s="622"/>
      <c r="CP18" s="622"/>
      <c r="CQ18" s="623"/>
      <c r="CR18" s="588" t="s">
        <v>224</v>
      </c>
      <c r="CS18" s="589"/>
      <c r="CT18" s="589"/>
      <c r="CU18" s="589"/>
      <c r="CV18" s="589"/>
      <c r="CW18" s="589"/>
      <c r="CX18" s="589"/>
      <c r="CY18" s="590"/>
      <c r="CZ18" s="641" t="s">
        <v>224</v>
      </c>
      <c r="DA18" s="641"/>
      <c r="DB18" s="641"/>
      <c r="DC18" s="641"/>
      <c r="DD18" s="594" t="s">
        <v>224</v>
      </c>
      <c r="DE18" s="589"/>
      <c r="DF18" s="589"/>
      <c r="DG18" s="589"/>
      <c r="DH18" s="589"/>
      <c r="DI18" s="589"/>
      <c r="DJ18" s="589"/>
      <c r="DK18" s="589"/>
      <c r="DL18" s="589"/>
      <c r="DM18" s="589"/>
      <c r="DN18" s="589"/>
      <c r="DO18" s="589"/>
      <c r="DP18" s="590"/>
      <c r="DQ18" s="594" t="s">
        <v>224</v>
      </c>
      <c r="DR18" s="589"/>
      <c r="DS18" s="589"/>
      <c r="DT18" s="589"/>
      <c r="DU18" s="589"/>
      <c r="DV18" s="589"/>
      <c r="DW18" s="589"/>
      <c r="DX18" s="589"/>
      <c r="DY18" s="589"/>
      <c r="DZ18" s="589"/>
      <c r="EA18" s="589"/>
      <c r="EB18" s="589"/>
      <c r="EC18" s="624"/>
    </row>
    <row r="19" spans="2:133" ht="11.25" customHeight="1">
      <c r="B19" s="585" t="s">
        <v>256</v>
      </c>
      <c r="C19" s="586"/>
      <c r="D19" s="586"/>
      <c r="E19" s="586"/>
      <c r="F19" s="586"/>
      <c r="G19" s="586"/>
      <c r="H19" s="586"/>
      <c r="I19" s="586"/>
      <c r="J19" s="586"/>
      <c r="K19" s="586"/>
      <c r="L19" s="586"/>
      <c r="M19" s="586"/>
      <c r="N19" s="586"/>
      <c r="O19" s="586"/>
      <c r="P19" s="586"/>
      <c r="Q19" s="587"/>
      <c r="R19" s="588">
        <v>425</v>
      </c>
      <c r="S19" s="589"/>
      <c r="T19" s="589"/>
      <c r="U19" s="589"/>
      <c r="V19" s="589"/>
      <c r="W19" s="589"/>
      <c r="X19" s="589"/>
      <c r="Y19" s="590"/>
      <c r="Z19" s="641">
        <v>0</v>
      </c>
      <c r="AA19" s="641"/>
      <c r="AB19" s="641"/>
      <c r="AC19" s="641"/>
      <c r="AD19" s="642" t="s">
        <v>224</v>
      </c>
      <c r="AE19" s="642"/>
      <c r="AF19" s="642"/>
      <c r="AG19" s="642"/>
      <c r="AH19" s="642"/>
      <c r="AI19" s="642"/>
      <c r="AJ19" s="642"/>
      <c r="AK19" s="642"/>
      <c r="AL19" s="611" t="s">
        <v>224</v>
      </c>
      <c r="AM19" s="643"/>
      <c r="AN19" s="643"/>
      <c r="AO19" s="644"/>
      <c r="AP19" s="585" t="s">
        <v>257</v>
      </c>
      <c r="AQ19" s="586"/>
      <c r="AR19" s="586"/>
      <c r="AS19" s="586"/>
      <c r="AT19" s="586"/>
      <c r="AU19" s="586"/>
      <c r="AV19" s="586"/>
      <c r="AW19" s="586"/>
      <c r="AX19" s="586"/>
      <c r="AY19" s="586"/>
      <c r="AZ19" s="586"/>
      <c r="BA19" s="586"/>
      <c r="BB19" s="586"/>
      <c r="BC19" s="586"/>
      <c r="BD19" s="586"/>
      <c r="BE19" s="586"/>
      <c r="BF19" s="587"/>
      <c r="BG19" s="588">
        <v>13251</v>
      </c>
      <c r="BH19" s="589"/>
      <c r="BI19" s="589"/>
      <c r="BJ19" s="589"/>
      <c r="BK19" s="589"/>
      <c r="BL19" s="589"/>
      <c r="BM19" s="589"/>
      <c r="BN19" s="590"/>
      <c r="BO19" s="641">
        <v>1.1000000000000001</v>
      </c>
      <c r="BP19" s="641"/>
      <c r="BQ19" s="641"/>
      <c r="BR19" s="641"/>
      <c r="BS19" s="594" t="s">
        <v>224</v>
      </c>
      <c r="BT19" s="589"/>
      <c r="BU19" s="589"/>
      <c r="BV19" s="589"/>
      <c r="BW19" s="589"/>
      <c r="BX19" s="589"/>
      <c r="BY19" s="589"/>
      <c r="BZ19" s="589"/>
      <c r="CA19" s="589"/>
      <c r="CB19" s="624"/>
      <c r="CD19" s="625" t="s">
        <v>258</v>
      </c>
      <c r="CE19" s="622"/>
      <c r="CF19" s="622"/>
      <c r="CG19" s="622"/>
      <c r="CH19" s="622"/>
      <c r="CI19" s="622"/>
      <c r="CJ19" s="622"/>
      <c r="CK19" s="622"/>
      <c r="CL19" s="622"/>
      <c r="CM19" s="622"/>
      <c r="CN19" s="622"/>
      <c r="CO19" s="622"/>
      <c r="CP19" s="622"/>
      <c r="CQ19" s="623"/>
      <c r="CR19" s="588" t="s">
        <v>224</v>
      </c>
      <c r="CS19" s="589"/>
      <c r="CT19" s="589"/>
      <c r="CU19" s="589"/>
      <c r="CV19" s="589"/>
      <c r="CW19" s="589"/>
      <c r="CX19" s="589"/>
      <c r="CY19" s="590"/>
      <c r="CZ19" s="641" t="s">
        <v>224</v>
      </c>
      <c r="DA19" s="641"/>
      <c r="DB19" s="641"/>
      <c r="DC19" s="641"/>
      <c r="DD19" s="594" t="s">
        <v>224</v>
      </c>
      <c r="DE19" s="589"/>
      <c r="DF19" s="589"/>
      <c r="DG19" s="589"/>
      <c r="DH19" s="589"/>
      <c r="DI19" s="589"/>
      <c r="DJ19" s="589"/>
      <c r="DK19" s="589"/>
      <c r="DL19" s="589"/>
      <c r="DM19" s="589"/>
      <c r="DN19" s="589"/>
      <c r="DO19" s="589"/>
      <c r="DP19" s="590"/>
      <c r="DQ19" s="594" t="s">
        <v>224</v>
      </c>
      <c r="DR19" s="589"/>
      <c r="DS19" s="589"/>
      <c r="DT19" s="589"/>
      <c r="DU19" s="589"/>
      <c r="DV19" s="589"/>
      <c r="DW19" s="589"/>
      <c r="DX19" s="589"/>
      <c r="DY19" s="589"/>
      <c r="DZ19" s="589"/>
      <c r="EA19" s="589"/>
      <c r="EB19" s="589"/>
      <c r="EC19" s="624"/>
    </row>
    <row r="20" spans="2:133" ht="11.25" customHeight="1">
      <c r="B20" s="585" t="s">
        <v>259</v>
      </c>
      <c r="C20" s="586"/>
      <c r="D20" s="586"/>
      <c r="E20" s="586"/>
      <c r="F20" s="586"/>
      <c r="G20" s="586"/>
      <c r="H20" s="586"/>
      <c r="I20" s="586"/>
      <c r="J20" s="586"/>
      <c r="K20" s="586"/>
      <c r="L20" s="586"/>
      <c r="M20" s="586"/>
      <c r="N20" s="586"/>
      <c r="O20" s="586"/>
      <c r="P20" s="586"/>
      <c r="Q20" s="587"/>
      <c r="R20" s="588">
        <v>4807931</v>
      </c>
      <c r="S20" s="589"/>
      <c r="T20" s="589"/>
      <c r="U20" s="589"/>
      <c r="V20" s="589"/>
      <c r="W20" s="589"/>
      <c r="X20" s="589"/>
      <c r="Y20" s="590"/>
      <c r="Z20" s="641">
        <v>63.4</v>
      </c>
      <c r="AA20" s="641"/>
      <c r="AB20" s="641"/>
      <c r="AC20" s="641"/>
      <c r="AD20" s="642">
        <v>4538108</v>
      </c>
      <c r="AE20" s="642"/>
      <c r="AF20" s="642"/>
      <c r="AG20" s="642"/>
      <c r="AH20" s="642"/>
      <c r="AI20" s="642"/>
      <c r="AJ20" s="642"/>
      <c r="AK20" s="642"/>
      <c r="AL20" s="611">
        <v>99.3</v>
      </c>
      <c r="AM20" s="643"/>
      <c r="AN20" s="643"/>
      <c r="AO20" s="644"/>
      <c r="AP20" s="585" t="s">
        <v>260</v>
      </c>
      <c r="AQ20" s="586"/>
      <c r="AR20" s="586"/>
      <c r="AS20" s="586"/>
      <c r="AT20" s="586"/>
      <c r="AU20" s="586"/>
      <c r="AV20" s="586"/>
      <c r="AW20" s="586"/>
      <c r="AX20" s="586"/>
      <c r="AY20" s="586"/>
      <c r="AZ20" s="586"/>
      <c r="BA20" s="586"/>
      <c r="BB20" s="586"/>
      <c r="BC20" s="586"/>
      <c r="BD20" s="586"/>
      <c r="BE20" s="586"/>
      <c r="BF20" s="587"/>
      <c r="BG20" s="588">
        <v>13251</v>
      </c>
      <c r="BH20" s="589"/>
      <c r="BI20" s="589"/>
      <c r="BJ20" s="589"/>
      <c r="BK20" s="589"/>
      <c r="BL20" s="589"/>
      <c r="BM20" s="589"/>
      <c r="BN20" s="590"/>
      <c r="BO20" s="641">
        <v>1.1000000000000001</v>
      </c>
      <c r="BP20" s="641"/>
      <c r="BQ20" s="641"/>
      <c r="BR20" s="641"/>
      <c r="BS20" s="594" t="s">
        <v>224</v>
      </c>
      <c r="BT20" s="589"/>
      <c r="BU20" s="589"/>
      <c r="BV20" s="589"/>
      <c r="BW20" s="589"/>
      <c r="BX20" s="589"/>
      <c r="BY20" s="589"/>
      <c r="BZ20" s="589"/>
      <c r="CA20" s="589"/>
      <c r="CB20" s="624"/>
      <c r="CD20" s="625" t="s">
        <v>261</v>
      </c>
      <c r="CE20" s="622"/>
      <c r="CF20" s="622"/>
      <c r="CG20" s="622"/>
      <c r="CH20" s="622"/>
      <c r="CI20" s="622"/>
      <c r="CJ20" s="622"/>
      <c r="CK20" s="622"/>
      <c r="CL20" s="622"/>
      <c r="CM20" s="622"/>
      <c r="CN20" s="622"/>
      <c r="CO20" s="622"/>
      <c r="CP20" s="622"/>
      <c r="CQ20" s="623"/>
      <c r="CR20" s="588">
        <v>7199034</v>
      </c>
      <c r="CS20" s="589"/>
      <c r="CT20" s="589"/>
      <c r="CU20" s="589"/>
      <c r="CV20" s="589"/>
      <c r="CW20" s="589"/>
      <c r="CX20" s="589"/>
      <c r="CY20" s="590"/>
      <c r="CZ20" s="641">
        <v>100</v>
      </c>
      <c r="DA20" s="641"/>
      <c r="DB20" s="641"/>
      <c r="DC20" s="641"/>
      <c r="DD20" s="594">
        <v>1031030</v>
      </c>
      <c r="DE20" s="589"/>
      <c r="DF20" s="589"/>
      <c r="DG20" s="589"/>
      <c r="DH20" s="589"/>
      <c r="DI20" s="589"/>
      <c r="DJ20" s="589"/>
      <c r="DK20" s="589"/>
      <c r="DL20" s="589"/>
      <c r="DM20" s="589"/>
      <c r="DN20" s="589"/>
      <c r="DO20" s="589"/>
      <c r="DP20" s="590"/>
      <c r="DQ20" s="594">
        <v>5158778</v>
      </c>
      <c r="DR20" s="589"/>
      <c r="DS20" s="589"/>
      <c r="DT20" s="589"/>
      <c r="DU20" s="589"/>
      <c r="DV20" s="589"/>
      <c r="DW20" s="589"/>
      <c r="DX20" s="589"/>
      <c r="DY20" s="589"/>
      <c r="DZ20" s="589"/>
      <c r="EA20" s="589"/>
      <c r="EB20" s="589"/>
      <c r="EC20" s="624"/>
    </row>
    <row r="21" spans="2:133" ht="11.25" customHeight="1">
      <c r="B21" s="585" t="s">
        <v>262</v>
      </c>
      <c r="C21" s="586"/>
      <c r="D21" s="586"/>
      <c r="E21" s="586"/>
      <c r="F21" s="586"/>
      <c r="G21" s="586"/>
      <c r="H21" s="586"/>
      <c r="I21" s="586"/>
      <c r="J21" s="586"/>
      <c r="K21" s="586"/>
      <c r="L21" s="586"/>
      <c r="M21" s="586"/>
      <c r="N21" s="586"/>
      <c r="O21" s="586"/>
      <c r="P21" s="586"/>
      <c r="Q21" s="587"/>
      <c r="R21" s="588">
        <v>2158</v>
      </c>
      <c r="S21" s="589"/>
      <c r="T21" s="589"/>
      <c r="U21" s="589"/>
      <c r="V21" s="589"/>
      <c r="W21" s="589"/>
      <c r="X21" s="589"/>
      <c r="Y21" s="590"/>
      <c r="Z21" s="641">
        <v>0</v>
      </c>
      <c r="AA21" s="641"/>
      <c r="AB21" s="641"/>
      <c r="AC21" s="641"/>
      <c r="AD21" s="642">
        <v>2158</v>
      </c>
      <c r="AE21" s="642"/>
      <c r="AF21" s="642"/>
      <c r="AG21" s="642"/>
      <c r="AH21" s="642"/>
      <c r="AI21" s="642"/>
      <c r="AJ21" s="642"/>
      <c r="AK21" s="642"/>
      <c r="AL21" s="611">
        <v>0</v>
      </c>
      <c r="AM21" s="643"/>
      <c r="AN21" s="643"/>
      <c r="AO21" s="644"/>
      <c r="AP21" s="679" t="s">
        <v>263</v>
      </c>
      <c r="AQ21" s="689"/>
      <c r="AR21" s="689"/>
      <c r="AS21" s="689"/>
      <c r="AT21" s="689"/>
      <c r="AU21" s="689"/>
      <c r="AV21" s="689"/>
      <c r="AW21" s="689"/>
      <c r="AX21" s="689"/>
      <c r="AY21" s="689"/>
      <c r="AZ21" s="689"/>
      <c r="BA21" s="689"/>
      <c r="BB21" s="689"/>
      <c r="BC21" s="689"/>
      <c r="BD21" s="689"/>
      <c r="BE21" s="689"/>
      <c r="BF21" s="681"/>
      <c r="BG21" s="588">
        <v>13200</v>
      </c>
      <c r="BH21" s="589"/>
      <c r="BI21" s="589"/>
      <c r="BJ21" s="589"/>
      <c r="BK21" s="589"/>
      <c r="BL21" s="589"/>
      <c r="BM21" s="589"/>
      <c r="BN21" s="590"/>
      <c r="BO21" s="641">
        <v>1.1000000000000001</v>
      </c>
      <c r="BP21" s="641"/>
      <c r="BQ21" s="641"/>
      <c r="BR21" s="641"/>
      <c r="BS21" s="594" t="s">
        <v>224</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264</v>
      </c>
      <c r="C22" s="586"/>
      <c r="D22" s="586"/>
      <c r="E22" s="586"/>
      <c r="F22" s="586"/>
      <c r="G22" s="586"/>
      <c r="H22" s="586"/>
      <c r="I22" s="586"/>
      <c r="J22" s="586"/>
      <c r="K22" s="586"/>
      <c r="L22" s="586"/>
      <c r="M22" s="586"/>
      <c r="N22" s="586"/>
      <c r="O22" s="586"/>
      <c r="P22" s="586"/>
      <c r="Q22" s="587"/>
      <c r="R22" s="588">
        <v>1993</v>
      </c>
      <c r="S22" s="589"/>
      <c r="T22" s="589"/>
      <c r="U22" s="589"/>
      <c r="V22" s="589"/>
      <c r="W22" s="589"/>
      <c r="X22" s="589"/>
      <c r="Y22" s="590"/>
      <c r="Z22" s="641">
        <v>0</v>
      </c>
      <c r="AA22" s="641"/>
      <c r="AB22" s="641"/>
      <c r="AC22" s="641"/>
      <c r="AD22" s="642" t="s">
        <v>224</v>
      </c>
      <c r="AE22" s="642"/>
      <c r="AF22" s="642"/>
      <c r="AG22" s="642"/>
      <c r="AH22" s="642"/>
      <c r="AI22" s="642"/>
      <c r="AJ22" s="642"/>
      <c r="AK22" s="642"/>
      <c r="AL22" s="611" t="s">
        <v>224</v>
      </c>
      <c r="AM22" s="643"/>
      <c r="AN22" s="643"/>
      <c r="AO22" s="644"/>
      <c r="AP22" s="679" t="s">
        <v>265</v>
      </c>
      <c r="AQ22" s="689"/>
      <c r="AR22" s="689"/>
      <c r="AS22" s="689"/>
      <c r="AT22" s="689"/>
      <c r="AU22" s="689"/>
      <c r="AV22" s="689"/>
      <c r="AW22" s="689"/>
      <c r="AX22" s="689"/>
      <c r="AY22" s="689"/>
      <c r="AZ22" s="689"/>
      <c r="BA22" s="689"/>
      <c r="BB22" s="689"/>
      <c r="BC22" s="689"/>
      <c r="BD22" s="689"/>
      <c r="BE22" s="689"/>
      <c r="BF22" s="681"/>
      <c r="BG22" s="588" t="s">
        <v>224</v>
      </c>
      <c r="BH22" s="589"/>
      <c r="BI22" s="589"/>
      <c r="BJ22" s="589"/>
      <c r="BK22" s="589"/>
      <c r="BL22" s="589"/>
      <c r="BM22" s="589"/>
      <c r="BN22" s="590"/>
      <c r="BO22" s="641" t="s">
        <v>224</v>
      </c>
      <c r="BP22" s="641"/>
      <c r="BQ22" s="641"/>
      <c r="BR22" s="641"/>
      <c r="BS22" s="594" t="s">
        <v>224</v>
      </c>
      <c r="BT22" s="589"/>
      <c r="BU22" s="589"/>
      <c r="BV22" s="589"/>
      <c r="BW22" s="589"/>
      <c r="BX22" s="589"/>
      <c r="BY22" s="589"/>
      <c r="BZ22" s="589"/>
      <c r="CA22" s="589"/>
      <c r="CB22" s="624"/>
      <c r="CD22" s="693" t="s">
        <v>266</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267</v>
      </c>
      <c r="C23" s="586"/>
      <c r="D23" s="586"/>
      <c r="E23" s="586"/>
      <c r="F23" s="586"/>
      <c r="G23" s="586"/>
      <c r="H23" s="586"/>
      <c r="I23" s="586"/>
      <c r="J23" s="586"/>
      <c r="K23" s="586"/>
      <c r="L23" s="586"/>
      <c r="M23" s="586"/>
      <c r="N23" s="586"/>
      <c r="O23" s="586"/>
      <c r="P23" s="586"/>
      <c r="Q23" s="587"/>
      <c r="R23" s="588">
        <v>81462</v>
      </c>
      <c r="S23" s="589"/>
      <c r="T23" s="589"/>
      <c r="U23" s="589"/>
      <c r="V23" s="589"/>
      <c r="W23" s="589"/>
      <c r="X23" s="589"/>
      <c r="Y23" s="590"/>
      <c r="Z23" s="641">
        <v>1.1000000000000001</v>
      </c>
      <c r="AA23" s="641"/>
      <c r="AB23" s="641"/>
      <c r="AC23" s="641"/>
      <c r="AD23" s="642">
        <v>3426</v>
      </c>
      <c r="AE23" s="642"/>
      <c r="AF23" s="642"/>
      <c r="AG23" s="642"/>
      <c r="AH23" s="642"/>
      <c r="AI23" s="642"/>
      <c r="AJ23" s="642"/>
      <c r="AK23" s="642"/>
      <c r="AL23" s="611">
        <v>0.1</v>
      </c>
      <c r="AM23" s="643"/>
      <c r="AN23" s="643"/>
      <c r="AO23" s="644"/>
      <c r="AP23" s="679" t="s">
        <v>268</v>
      </c>
      <c r="AQ23" s="689"/>
      <c r="AR23" s="689"/>
      <c r="AS23" s="689"/>
      <c r="AT23" s="689"/>
      <c r="AU23" s="689"/>
      <c r="AV23" s="689"/>
      <c r="AW23" s="689"/>
      <c r="AX23" s="689"/>
      <c r="AY23" s="689"/>
      <c r="AZ23" s="689"/>
      <c r="BA23" s="689"/>
      <c r="BB23" s="689"/>
      <c r="BC23" s="689"/>
      <c r="BD23" s="689"/>
      <c r="BE23" s="689"/>
      <c r="BF23" s="681"/>
      <c r="BG23" s="588">
        <v>51</v>
      </c>
      <c r="BH23" s="589"/>
      <c r="BI23" s="589"/>
      <c r="BJ23" s="589"/>
      <c r="BK23" s="589"/>
      <c r="BL23" s="589"/>
      <c r="BM23" s="589"/>
      <c r="BN23" s="590"/>
      <c r="BO23" s="641">
        <v>0</v>
      </c>
      <c r="BP23" s="641"/>
      <c r="BQ23" s="641"/>
      <c r="BR23" s="641"/>
      <c r="BS23" s="594" t="s">
        <v>224</v>
      </c>
      <c r="BT23" s="589"/>
      <c r="BU23" s="589"/>
      <c r="BV23" s="589"/>
      <c r="BW23" s="589"/>
      <c r="BX23" s="589"/>
      <c r="BY23" s="589"/>
      <c r="BZ23" s="589"/>
      <c r="CA23" s="589"/>
      <c r="CB23" s="624"/>
      <c r="CD23" s="693" t="s">
        <v>206</v>
      </c>
      <c r="CE23" s="694"/>
      <c r="CF23" s="694"/>
      <c r="CG23" s="694"/>
      <c r="CH23" s="694"/>
      <c r="CI23" s="694"/>
      <c r="CJ23" s="694"/>
      <c r="CK23" s="694"/>
      <c r="CL23" s="694"/>
      <c r="CM23" s="694"/>
      <c r="CN23" s="694"/>
      <c r="CO23" s="694"/>
      <c r="CP23" s="694"/>
      <c r="CQ23" s="695"/>
      <c r="CR23" s="693" t="s">
        <v>269</v>
      </c>
      <c r="CS23" s="694"/>
      <c r="CT23" s="694"/>
      <c r="CU23" s="694"/>
      <c r="CV23" s="694"/>
      <c r="CW23" s="694"/>
      <c r="CX23" s="694"/>
      <c r="CY23" s="695"/>
      <c r="CZ23" s="693" t="s">
        <v>270</v>
      </c>
      <c r="DA23" s="694"/>
      <c r="DB23" s="694"/>
      <c r="DC23" s="695"/>
      <c r="DD23" s="693" t="s">
        <v>271</v>
      </c>
      <c r="DE23" s="694"/>
      <c r="DF23" s="694"/>
      <c r="DG23" s="694"/>
      <c r="DH23" s="694"/>
      <c r="DI23" s="694"/>
      <c r="DJ23" s="694"/>
      <c r="DK23" s="695"/>
      <c r="DL23" s="696" t="s">
        <v>272</v>
      </c>
      <c r="DM23" s="697"/>
      <c r="DN23" s="697"/>
      <c r="DO23" s="697"/>
      <c r="DP23" s="697"/>
      <c r="DQ23" s="697"/>
      <c r="DR23" s="697"/>
      <c r="DS23" s="697"/>
      <c r="DT23" s="697"/>
      <c r="DU23" s="697"/>
      <c r="DV23" s="698"/>
      <c r="DW23" s="693" t="s">
        <v>273</v>
      </c>
      <c r="DX23" s="694"/>
      <c r="DY23" s="694"/>
      <c r="DZ23" s="694"/>
      <c r="EA23" s="694"/>
      <c r="EB23" s="694"/>
      <c r="EC23" s="695"/>
    </row>
    <row r="24" spans="2:133" ht="11.25" customHeight="1">
      <c r="B24" s="585" t="s">
        <v>274</v>
      </c>
      <c r="C24" s="586"/>
      <c r="D24" s="586"/>
      <c r="E24" s="586"/>
      <c r="F24" s="586"/>
      <c r="G24" s="586"/>
      <c r="H24" s="586"/>
      <c r="I24" s="586"/>
      <c r="J24" s="586"/>
      <c r="K24" s="586"/>
      <c r="L24" s="586"/>
      <c r="M24" s="586"/>
      <c r="N24" s="586"/>
      <c r="O24" s="586"/>
      <c r="P24" s="586"/>
      <c r="Q24" s="587"/>
      <c r="R24" s="588">
        <v>10312</v>
      </c>
      <c r="S24" s="589"/>
      <c r="T24" s="589"/>
      <c r="U24" s="589"/>
      <c r="V24" s="589"/>
      <c r="W24" s="589"/>
      <c r="X24" s="589"/>
      <c r="Y24" s="590"/>
      <c r="Z24" s="641">
        <v>0.1</v>
      </c>
      <c r="AA24" s="641"/>
      <c r="AB24" s="641"/>
      <c r="AC24" s="641"/>
      <c r="AD24" s="642" t="s">
        <v>224</v>
      </c>
      <c r="AE24" s="642"/>
      <c r="AF24" s="642"/>
      <c r="AG24" s="642"/>
      <c r="AH24" s="642"/>
      <c r="AI24" s="642"/>
      <c r="AJ24" s="642"/>
      <c r="AK24" s="642"/>
      <c r="AL24" s="611" t="s">
        <v>224</v>
      </c>
      <c r="AM24" s="643"/>
      <c r="AN24" s="643"/>
      <c r="AO24" s="644"/>
      <c r="AP24" s="679" t="s">
        <v>275</v>
      </c>
      <c r="AQ24" s="689"/>
      <c r="AR24" s="689"/>
      <c r="AS24" s="689"/>
      <c r="AT24" s="689"/>
      <c r="AU24" s="689"/>
      <c r="AV24" s="689"/>
      <c r="AW24" s="689"/>
      <c r="AX24" s="689"/>
      <c r="AY24" s="689"/>
      <c r="AZ24" s="689"/>
      <c r="BA24" s="689"/>
      <c r="BB24" s="689"/>
      <c r="BC24" s="689"/>
      <c r="BD24" s="689"/>
      <c r="BE24" s="689"/>
      <c r="BF24" s="681"/>
      <c r="BG24" s="588" t="s">
        <v>224</v>
      </c>
      <c r="BH24" s="589"/>
      <c r="BI24" s="589"/>
      <c r="BJ24" s="589"/>
      <c r="BK24" s="589"/>
      <c r="BL24" s="589"/>
      <c r="BM24" s="589"/>
      <c r="BN24" s="590"/>
      <c r="BO24" s="641" t="s">
        <v>224</v>
      </c>
      <c r="BP24" s="641"/>
      <c r="BQ24" s="641"/>
      <c r="BR24" s="641"/>
      <c r="BS24" s="594" t="s">
        <v>224</v>
      </c>
      <c r="BT24" s="589"/>
      <c r="BU24" s="589"/>
      <c r="BV24" s="589"/>
      <c r="BW24" s="589"/>
      <c r="BX24" s="589"/>
      <c r="BY24" s="589"/>
      <c r="BZ24" s="589"/>
      <c r="CA24" s="589"/>
      <c r="CB24" s="624"/>
      <c r="CD24" s="645" t="s">
        <v>276</v>
      </c>
      <c r="CE24" s="646"/>
      <c r="CF24" s="646"/>
      <c r="CG24" s="646"/>
      <c r="CH24" s="646"/>
      <c r="CI24" s="646"/>
      <c r="CJ24" s="646"/>
      <c r="CK24" s="646"/>
      <c r="CL24" s="646"/>
      <c r="CM24" s="646"/>
      <c r="CN24" s="646"/>
      <c r="CO24" s="646"/>
      <c r="CP24" s="646"/>
      <c r="CQ24" s="647"/>
      <c r="CR24" s="638">
        <v>2931893</v>
      </c>
      <c r="CS24" s="639"/>
      <c r="CT24" s="639"/>
      <c r="CU24" s="639"/>
      <c r="CV24" s="639"/>
      <c r="CW24" s="639"/>
      <c r="CX24" s="639"/>
      <c r="CY24" s="686"/>
      <c r="CZ24" s="690">
        <v>40.700000000000003</v>
      </c>
      <c r="DA24" s="691"/>
      <c r="DB24" s="691"/>
      <c r="DC24" s="692"/>
      <c r="DD24" s="685">
        <v>2302583</v>
      </c>
      <c r="DE24" s="639"/>
      <c r="DF24" s="639"/>
      <c r="DG24" s="639"/>
      <c r="DH24" s="639"/>
      <c r="DI24" s="639"/>
      <c r="DJ24" s="639"/>
      <c r="DK24" s="686"/>
      <c r="DL24" s="685">
        <v>2034590</v>
      </c>
      <c r="DM24" s="639"/>
      <c r="DN24" s="639"/>
      <c r="DO24" s="639"/>
      <c r="DP24" s="639"/>
      <c r="DQ24" s="639"/>
      <c r="DR24" s="639"/>
      <c r="DS24" s="639"/>
      <c r="DT24" s="639"/>
      <c r="DU24" s="639"/>
      <c r="DV24" s="686"/>
      <c r="DW24" s="687">
        <v>42</v>
      </c>
      <c r="DX24" s="656"/>
      <c r="DY24" s="656"/>
      <c r="DZ24" s="656"/>
      <c r="EA24" s="656"/>
      <c r="EB24" s="656"/>
      <c r="EC24" s="688"/>
    </row>
    <row r="25" spans="2:133" ht="11.25" customHeight="1">
      <c r="B25" s="585" t="s">
        <v>277</v>
      </c>
      <c r="C25" s="586"/>
      <c r="D25" s="586"/>
      <c r="E25" s="586"/>
      <c r="F25" s="586"/>
      <c r="G25" s="586"/>
      <c r="H25" s="586"/>
      <c r="I25" s="586"/>
      <c r="J25" s="586"/>
      <c r="K25" s="586"/>
      <c r="L25" s="586"/>
      <c r="M25" s="586"/>
      <c r="N25" s="586"/>
      <c r="O25" s="586"/>
      <c r="P25" s="586"/>
      <c r="Q25" s="587"/>
      <c r="R25" s="588">
        <v>543889</v>
      </c>
      <c r="S25" s="589"/>
      <c r="T25" s="589"/>
      <c r="U25" s="589"/>
      <c r="V25" s="589"/>
      <c r="W25" s="589"/>
      <c r="X25" s="589"/>
      <c r="Y25" s="590"/>
      <c r="Z25" s="641">
        <v>7.2</v>
      </c>
      <c r="AA25" s="641"/>
      <c r="AB25" s="641"/>
      <c r="AC25" s="641"/>
      <c r="AD25" s="642" t="s">
        <v>224</v>
      </c>
      <c r="AE25" s="642"/>
      <c r="AF25" s="642"/>
      <c r="AG25" s="642"/>
      <c r="AH25" s="642"/>
      <c r="AI25" s="642"/>
      <c r="AJ25" s="642"/>
      <c r="AK25" s="642"/>
      <c r="AL25" s="611" t="s">
        <v>224</v>
      </c>
      <c r="AM25" s="643"/>
      <c r="AN25" s="643"/>
      <c r="AO25" s="644"/>
      <c r="AP25" s="679" t="s">
        <v>278</v>
      </c>
      <c r="AQ25" s="689"/>
      <c r="AR25" s="689"/>
      <c r="AS25" s="689"/>
      <c r="AT25" s="689"/>
      <c r="AU25" s="689"/>
      <c r="AV25" s="689"/>
      <c r="AW25" s="689"/>
      <c r="AX25" s="689"/>
      <c r="AY25" s="689"/>
      <c r="AZ25" s="689"/>
      <c r="BA25" s="689"/>
      <c r="BB25" s="689"/>
      <c r="BC25" s="689"/>
      <c r="BD25" s="689"/>
      <c r="BE25" s="689"/>
      <c r="BF25" s="681"/>
      <c r="BG25" s="588" t="s">
        <v>224</v>
      </c>
      <c r="BH25" s="589"/>
      <c r="BI25" s="589"/>
      <c r="BJ25" s="589"/>
      <c r="BK25" s="589"/>
      <c r="BL25" s="589"/>
      <c r="BM25" s="589"/>
      <c r="BN25" s="590"/>
      <c r="BO25" s="641" t="s">
        <v>224</v>
      </c>
      <c r="BP25" s="641"/>
      <c r="BQ25" s="641"/>
      <c r="BR25" s="641"/>
      <c r="BS25" s="594" t="s">
        <v>224</v>
      </c>
      <c r="BT25" s="589"/>
      <c r="BU25" s="589"/>
      <c r="BV25" s="589"/>
      <c r="BW25" s="589"/>
      <c r="BX25" s="589"/>
      <c r="BY25" s="589"/>
      <c r="BZ25" s="589"/>
      <c r="CA25" s="589"/>
      <c r="CB25" s="624"/>
      <c r="CD25" s="625" t="s">
        <v>279</v>
      </c>
      <c r="CE25" s="622"/>
      <c r="CF25" s="622"/>
      <c r="CG25" s="622"/>
      <c r="CH25" s="622"/>
      <c r="CI25" s="622"/>
      <c r="CJ25" s="622"/>
      <c r="CK25" s="622"/>
      <c r="CL25" s="622"/>
      <c r="CM25" s="622"/>
      <c r="CN25" s="622"/>
      <c r="CO25" s="622"/>
      <c r="CP25" s="622"/>
      <c r="CQ25" s="623"/>
      <c r="CR25" s="588">
        <v>1264596</v>
      </c>
      <c r="CS25" s="607"/>
      <c r="CT25" s="607"/>
      <c r="CU25" s="607"/>
      <c r="CV25" s="607"/>
      <c r="CW25" s="607"/>
      <c r="CX25" s="607"/>
      <c r="CY25" s="608"/>
      <c r="CZ25" s="591">
        <v>17.600000000000001</v>
      </c>
      <c r="DA25" s="609"/>
      <c r="DB25" s="609"/>
      <c r="DC25" s="610"/>
      <c r="DD25" s="594">
        <v>1153910</v>
      </c>
      <c r="DE25" s="607"/>
      <c r="DF25" s="607"/>
      <c r="DG25" s="607"/>
      <c r="DH25" s="607"/>
      <c r="DI25" s="607"/>
      <c r="DJ25" s="607"/>
      <c r="DK25" s="608"/>
      <c r="DL25" s="594">
        <v>1074302</v>
      </c>
      <c r="DM25" s="607"/>
      <c r="DN25" s="607"/>
      <c r="DO25" s="607"/>
      <c r="DP25" s="607"/>
      <c r="DQ25" s="607"/>
      <c r="DR25" s="607"/>
      <c r="DS25" s="607"/>
      <c r="DT25" s="607"/>
      <c r="DU25" s="607"/>
      <c r="DV25" s="608"/>
      <c r="DW25" s="611">
        <v>22.2</v>
      </c>
      <c r="DX25" s="612"/>
      <c r="DY25" s="612"/>
      <c r="DZ25" s="612"/>
      <c r="EA25" s="612"/>
      <c r="EB25" s="612"/>
      <c r="EC25" s="613"/>
    </row>
    <row r="26" spans="2:133" ht="11.25" customHeight="1">
      <c r="B26" s="682" t="s">
        <v>280</v>
      </c>
      <c r="C26" s="683"/>
      <c r="D26" s="683"/>
      <c r="E26" s="683"/>
      <c r="F26" s="683"/>
      <c r="G26" s="683"/>
      <c r="H26" s="683"/>
      <c r="I26" s="683"/>
      <c r="J26" s="683"/>
      <c r="K26" s="683"/>
      <c r="L26" s="683"/>
      <c r="M26" s="683"/>
      <c r="N26" s="683"/>
      <c r="O26" s="683"/>
      <c r="P26" s="683"/>
      <c r="Q26" s="684"/>
      <c r="R26" s="588" t="s">
        <v>224</v>
      </c>
      <c r="S26" s="589"/>
      <c r="T26" s="589"/>
      <c r="U26" s="589"/>
      <c r="V26" s="589"/>
      <c r="W26" s="589"/>
      <c r="X26" s="589"/>
      <c r="Y26" s="590"/>
      <c r="Z26" s="641" t="s">
        <v>224</v>
      </c>
      <c r="AA26" s="641"/>
      <c r="AB26" s="641"/>
      <c r="AC26" s="641"/>
      <c r="AD26" s="642" t="s">
        <v>224</v>
      </c>
      <c r="AE26" s="642"/>
      <c r="AF26" s="642"/>
      <c r="AG26" s="642"/>
      <c r="AH26" s="642"/>
      <c r="AI26" s="642"/>
      <c r="AJ26" s="642"/>
      <c r="AK26" s="642"/>
      <c r="AL26" s="611" t="s">
        <v>224</v>
      </c>
      <c r="AM26" s="643"/>
      <c r="AN26" s="643"/>
      <c r="AO26" s="644"/>
      <c r="AP26" s="679" t="s">
        <v>281</v>
      </c>
      <c r="AQ26" s="680"/>
      <c r="AR26" s="680"/>
      <c r="AS26" s="680"/>
      <c r="AT26" s="680"/>
      <c r="AU26" s="680"/>
      <c r="AV26" s="680"/>
      <c r="AW26" s="680"/>
      <c r="AX26" s="680"/>
      <c r="AY26" s="680"/>
      <c r="AZ26" s="680"/>
      <c r="BA26" s="680"/>
      <c r="BB26" s="680"/>
      <c r="BC26" s="680"/>
      <c r="BD26" s="680"/>
      <c r="BE26" s="680"/>
      <c r="BF26" s="681"/>
      <c r="BG26" s="588" t="s">
        <v>224</v>
      </c>
      <c r="BH26" s="589"/>
      <c r="BI26" s="589"/>
      <c r="BJ26" s="589"/>
      <c r="BK26" s="589"/>
      <c r="BL26" s="589"/>
      <c r="BM26" s="589"/>
      <c r="BN26" s="590"/>
      <c r="BO26" s="641" t="s">
        <v>224</v>
      </c>
      <c r="BP26" s="641"/>
      <c r="BQ26" s="641"/>
      <c r="BR26" s="641"/>
      <c r="BS26" s="594" t="s">
        <v>224</v>
      </c>
      <c r="BT26" s="589"/>
      <c r="BU26" s="589"/>
      <c r="BV26" s="589"/>
      <c r="BW26" s="589"/>
      <c r="BX26" s="589"/>
      <c r="BY26" s="589"/>
      <c r="BZ26" s="589"/>
      <c r="CA26" s="589"/>
      <c r="CB26" s="624"/>
      <c r="CD26" s="625" t="s">
        <v>282</v>
      </c>
      <c r="CE26" s="622"/>
      <c r="CF26" s="622"/>
      <c r="CG26" s="622"/>
      <c r="CH26" s="622"/>
      <c r="CI26" s="622"/>
      <c r="CJ26" s="622"/>
      <c r="CK26" s="622"/>
      <c r="CL26" s="622"/>
      <c r="CM26" s="622"/>
      <c r="CN26" s="622"/>
      <c r="CO26" s="622"/>
      <c r="CP26" s="622"/>
      <c r="CQ26" s="623"/>
      <c r="CR26" s="588">
        <v>722731</v>
      </c>
      <c r="CS26" s="589"/>
      <c r="CT26" s="589"/>
      <c r="CU26" s="589"/>
      <c r="CV26" s="589"/>
      <c r="CW26" s="589"/>
      <c r="CX26" s="589"/>
      <c r="CY26" s="590"/>
      <c r="CZ26" s="591">
        <v>10</v>
      </c>
      <c r="DA26" s="609"/>
      <c r="DB26" s="609"/>
      <c r="DC26" s="610"/>
      <c r="DD26" s="594">
        <v>620964</v>
      </c>
      <c r="DE26" s="589"/>
      <c r="DF26" s="589"/>
      <c r="DG26" s="589"/>
      <c r="DH26" s="589"/>
      <c r="DI26" s="589"/>
      <c r="DJ26" s="589"/>
      <c r="DK26" s="590"/>
      <c r="DL26" s="594" t="s">
        <v>218</v>
      </c>
      <c r="DM26" s="589"/>
      <c r="DN26" s="589"/>
      <c r="DO26" s="589"/>
      <c r="DP26" s="589"/>
      <c r="DQ26" s="589"/>
      <c r="DR26" s="589"/>
      <c r="DS26" s="589"/>
      <c r="DT26" s="589"/>
      <c r="DU26" s="589"/>
      <c r="DV26" s="590"/>
      <c r="DW26" s="611" t="s">
        <v>218</v>
      </c>
      <c r="DX26" s="612"/>
      <c r="DY26" s="612"/>
      <c r="DZ26" s="612"/>
      <c r="EA26" s="612"/>
      <c r="EB26" s="612"/>
      <c r="EC26" s="613"/>
    </row>
    <row r="27" spans="2:133" ht="11.25" customHeight="1">
      <c r="B27" s="585" t="s">
        <v>283</v>
      </c>
      <c r="C27" s="586"/>
      <c r="D27" s="586"/>
      <c r="E27" s="586"/>
      <c r="F27" s="586"/>
      <c r="G27" s="586"/>
      <c r="H27" s="586"/>
      <c r="I27" s="586"/>
      <c r="J27" s="586"/>
      <c r="K27" s="586"/>
      <c r="L27" s="586"/>
      <c r="M27" s="586"/>
      <c r="N27" s="586"/>
      <c r="O27" s="586"/>
      <c r="P27" s="586"/>
      <c r="Q27" s="587"/>
      <c r="R27" s="588">
        <v>460230</v>
      </c>
      <c r="S27" s="589"/>
      <c r="T27" s="589"/>
      <c r="U27" s="589"/>
      <c r="V27" s="589"/>
      <c r="W27" s="589"/>
      <c r="X27" s="589"/>
      <c r="Y27" s="590"/>
      <c r="Z27" s="641">
        <v>6.1</v>
      </c>
      <c r="AA27" s="641"/>
      <c r="AB27" s="641"/>
      <c r="AC27" s="641"/>
      <c r="AD27" s="642" t="s">
        <v>224</v>
      </c>
      <c r="AE27" s="642"/>
      <c r="AF27" s="642"/>
      <c r="AG27" s="642"/>
      <c r="AH27" s="642"/>
      <c r="AI27" s="642"/>
      <c r="AJ27" s="642"/>
      <c r="AK27" s="642"/>
      <c r="AL27" s="611" t="s">
        <v>224</v>
      </c>
      <c r="AM27" s="643"/>
      <c r="AN27" s="643"/>
      <c r="AO27" s="644"/>
      <c r="AP27" s="585" t="s">
        <v>284</v>
      </c>
      <c r="AQ27" s="586"/>
      <c r="AR27" s="586"/>
      <c r="AS27" s="586"/>
      <c r="AT27" s="586"/>
      <c r="AU27" s="586"/>
      <c r="AV27" s="586"/>
      <c r="AW27" s="586"/>
      <c r="AX27" s="586"/>
      <c r="AY27" s="586"/>
      <c r="AZ27" s="586"/>
      <c r="BA27" s="586"/>
      <c r="BB27" s="586"/>
      <c r="BC27" s="586"/>
      <c r="BD27" s="586"/>
      <c r="BE27" s="586"/>
      <c r="BF27" s="587"/>
      <c r="BG27" s="588">
        <v>1246229</v>
      </c>
      <c r="BH27" s="589"/>
      <c r="BI27" s="589"/>
      <c r="BJ27" s="589"/>
      <c r="BK27" s="589"/>
      <c r="BL27" s="589"/>
      <c r="BM27" s="589"/>
      <c r="BN27" s="590"/>
      <c r="BO27" s="641">
        <v>100</v>
      </c>
      <c r="BP27" s="641"/>
      <c r="BQ27" s="641"/>
      <c r="BR27" s="641"/>
      <c r="BS27" s="594">
        <v>4862</v>
      </c>
      <c r="BT27" s="589"/>
      <c r="BU27" s="589"/>
      <c r="BV27" s="589"/>
      <c r="BW27" s="589"/>
      <c r="BX27" s="589"/>
      <c r="BY27" s="589"/>
      <c r="BZ27" s="589"/>
      <c r="CA27" s="589"/>
      <c r="CB27" s="624"/>
      <c r="CD27" s="625" t="s">
        <v>285</v>
      </c>
      <c r="CE27" s="622"/>
      <c r="CF27" s="622"/>
      <c r="CG27" s="622"/>
      <c r="CH27" s="622"/>
      <c r="CI27" s="622"/>
      <c r="CJ27" s="622"/>
      <c r="CK27" s="622"/>
      <c r="CL27" s="622"/>
      <c r="CM27" s="622"/>
      <c r="CN27" s="622"/>
      <c r="CO27" s="622"/>
      <c r="CP27" s="622"/>
      <c r="CQ27" s="623"/>
      <c r="CR27" s="588">
        <v>761547</v>
      </c>
      <c r="CS27" s="607"/>
      <c r="CT27" s="607"/>
      <c r="CU27" s="607"/>
      <c r="CV27" s="607"/>
      <c r="CW27" s="607"/>
      <c r="CX27" s="607"/>
      <c r="CY27" s="608"/>
      <c r="CZ27" s="591">
        <v>10.6</v>
      </c>
      <c r="DA27" s="609"/>
      <c r="DB27" s="609"/>
      <c r="DC27" s="610"/>
      <c r="DD27" s="594">
        <v>244278</v>
      </c>
      <c r="DE27" s="607"/>
      <c r="DF27" s="607"/>
      <c r="DG27" s="607"/>
      <c r="DH27" s="607"/>
      <c r="DI27" s="607"/>
      <c r="DJ27" s="607"/>
      <c r="DK27" s="608"/>
      <c r="DL27" s="594">
        <v>231559</v>
      </c>
      <c r="DM27" s="607"/>
      <c r="DN27" s="607"/>
      <c r="DO27" s="607"/>
      <c r="DP27" s="607"/>
      <c r="DQ27" s="607"/>
      <c r="DR27" s="607"/>
      <c r="DS27" s="607"/>
      <c r="DT27" s="607"/>
      <c r="DU27" s="607"/>
      <c r="DV27" s="608"/>
      <c r="DW27" s="611">
        <v>4.8</v>
      </c>
      <c r="DX27" s="612"/>
      <c r="DY27" s="612"/>
      <c r="DZ27" s="612"/>
      <c r="EA27" s="612"/>
      <c r="EB27" s="612"/>
      <c r="EC27" s="613"/>
    </row>
    <row r="28" spans="2:133" ht="11.25" customHeight="1">
      <c r="B28" s="585" t="s">
        <v>286</v>
      </c>
      <c r="C28" s="586"/>
      <c r="D28" s="586"/>
      <c r="E28" s="586"/>
      <c r="F28" s="586"/>
      <c r="G28" s="586"/>
      <c r="H28" s="586"/>
      <c r="I28" s="586"/>
      <c r="J28" s="586"/>
      <c r="K28" s="586"/>
      <c r="L28" s="586"/>
      <c r="M28" s="586"/>
      <c r="N28" s="586"/>
      <c r="O28" s="586"/>
      <c r="P28" s="586"/>
      <c r="Q28" s="587"/>
      <c r="R28" s="588">
        <v>18141</v>
      </c>
      <c r="S28" s="589"/>
      <c r="T28" s="589"/>
      <c r="U28" s="589"/>
      <c r="V28" s="589"/>
      <c r="W28" s="589"/>
      <c r="X28" s="589"/>
      <c r="Y28" s="590"/>
      <c r="Z28" s="641">
        <v>0.2</v>
      </c>
      <c r="AA28" s="641"/>
      <c r="AB28" s="641"/>
      <c r="AC28" s="641"/>
      <c r="AD28" s="642">
        <v>2674</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287</v>
      </c>
      <c r="CE28" s="622"/>
      <c r="CF28" s="622"/>
      <c r="CG28" s="622"/>
      <c r="CH28" s="622"/>
      <c r="CI28" s="622"/>
      <c r="CJ28" s="622"/>
      <c r="CK28" s="622"/>
      <c r="CL28" s="622"/>
      <c r="CM28" s="622"/>
      <c r="CN28" s="622"/>
      <c r="CO28" s="622"/>
      <c r="CP28" s="622"/>
      <c r="CQ28" s="623"/>
      <c r="CR28" s="588">
        <v>905750</v>
      </c>
      <c r="CS28" s="589"/>
      <c r="CT28" s="589"/>
      <c r="CU28" s="589"/>
      <c r="CV28" s="589"/>
      <c r="CW28" s="589"/>
      <c r="CX28" s="589"/>
      <c r="CY28" s="590"/>
      <c r="CZ28" s="591">
        <v>12.6</v>
      </c>
      <c r="DA28" s="609"/>
      <c r="DB28" s="609"/>
      <c r="DC28" s="610"/>
      <c r="DD28" s="594">
        <v>904395</v>
      </c>
      <c r="DE28" s="589"/>
      <c r="DF28" s="589"/>
      <c r="DG28" s="589"/>
      <c r="DH28" s="589"/>
      <c r="DI28" s="589"/>
      <c r="DJ28" s="589"/>
      <c r="DK28" s="590"/>
      <c r="DL28" s="594">
        <v>728729</v>
      </c>
      <c r="DM28" s="589"/>
      <c r="DN28" s="589"/>
      <c r="DO28" s="589"/>
      <c r="DP28" s="589"/>
      <c r="DQ28" s="589"/>
      <c r="DR28" s="589"/>
      <c r="DS28" s="589"/>
      <c r="DT28" s="589"/>
      <c r="DU28" s="589"/>
      <c r="DV28" s="590"/>
      <c r="DW28" s="611">
        <v>15</v>
      </c>
      <c r="DX28" s="612"/>
      <c r="DY28" s="612"/>
      <c r="DZ28" s="612"/>
      <c r="EA28" s="612"/>
      <c r="EB28" s="612"/>
      <c r="EC28" s="613"/>
    </row>
    <row r="29" spans="2:133" ht="11.25" customHeight="1">
      <c r="B29" s="585" t="s">
        <v>288</v>
      </c>
      <c r="C29" s="586"/>
      <c r="D29" s="586"/>
      <c r="E29" s="586"/>
      <c r="F29" s="586"/>
      <c r="G29" s="586"/>
      <c r="H29" s="586"/>
      <c r="I29" s="586"/>
      <c r="J29" s="586"/>
      <c r="K29" s="586"/>
      <c r="L29" s="586"/>
      <c r="M29" s="586"/>
      <c r="N29" s="586"/>
      <c r="O29" s="586"/>
      <c r="P29" s="586"/>
      <c r="Q29" s="587"/>
      <c r="R29" s="588">
        <v>21109</v>
      </c>
      <c r="S29" s="589"/>
      <c r="T29" s="589"/>
      <c r="U29" s="589"/>
      <c r="V29" s="589"/>
      <c r="W29" s="589"/>
      <c r="X29" s="589"/>
      <c r="Y29" s="590"/>
      <c r="Z29" s="641">
        <v>0.3</v>
      </c>
      <c r="AA29" s="641"/>
      <c r="AB29" s="641"/>
      <c r="AC29" s="641"/>
      <c r="AD29" s="642" t="s">
        <v>224</v>
      </c>
      <c r="AE29" s="642"/>
      <c r="AF29" s="642"/>
      <c r="AG29" s="642"/>
      <c r="AH29" s="642"/>
      <c r="AI29" s="642"/>
      <c r="AJ29" s="642"/>
      <c r="AK29" s="642"/>
      <c r="AL29" s="611" t="s">
        <v>224</v>
      </c>
      <c r="AM29" s="643"/>
      <c r="AN29" s="643"/>
      <c r="AO29" s="644"/>
      <c r="AP29" s="648" t="s">
        <v>206</v>
      </c>
      <c r="AQ29" s="649"/>
      <c r="AR29" s="649"/>
      <c r="AS29" s="649"/>
      <c r="AT29" s="649"/>
      <c r="AU29" s="649"/>
      <c r="AV29" s="649"/>
      <c r="AW29" s="649"/>
      <c r="AX29" s="649"/>
      <c r="AY29" s="649"/>
      <c r="AZ29" s="649"/>
      <c r="BA29" s="649"/>
      <c r="BB29" s="649"/>
      <c r="BC29" s="649"/>
      <c r="BD29" s="649"/>
      <c r="BE29" s="649"/>
      <c r="BF29" s="650"/>
      <c r="BG29" s="648" t="s">
        <v>289</v>
      </c>
      <c r="BH29" s="664"/>
      <c r="BI29" s="664"/>
      <c r="BJ29" s="664"/>
      <c r="BK29" s="664"/>
      <c r="BL29" s="664"/>
      <c r="BM29" s="664"/>
      <c r="BN29" s="664"/>
      <c r="BO29" s="664"/>
      <c r="BP29" s="664"/>
      <c r="BQ29" s="665"/>
      <c r="BR29" s="648" t="s">
        <v>290</v>
      </c>
      <c r="BS29" s="664"/>
      <c r="BT29" s="664"/>
      <c r="BU29" s="664"/>
      <c r="BV29" s="664"/>
      <c r="BW29" s="664"/>
      <c r="BX29" s="664"/>
      <c r="BY29" s="664"/>
      <c r="BZ29" s="664"/>
      <c r="CA29" s="664"/>
      <c r="CB29" s="665"/>
      <c r="CD29" s="658" t="s">
        <v>291</v>
      </c>
      <c r="CE29" s="659"/>
      <c r="CF29" s="625" t="s">
        <v>58</v>
      </c>
      <c r="CG29" s="622"/>
      <c r="CH29" s="622"/>
      <c r="CI29" s="622"/>
      <c r="CJ29" s="622"/>
      <c r="CK29" s="622"/>
      <c r="CL29" s="622"/>
      <c r="CM29" s="622"/>
      <c r="CN29" s="622"/>
      <c r="CO29" s="622"/>
      <c r="CP29" s="622"/>
      <c r="CQ29" s="623"/>
      <c r="CR29" s="588">
        <v>905750</v>
      </c>
      <c r="CS29" s="607"/>
      <c r="CT29" s="607"/>
      <c r="CU29" s="607"/>
      <c r="CV29" s="607"/>
      <c r="CW29" s="607"/>
      <c r="CX29" s="607"/>
      <c r="CY29" s="608"/>
      <c r="CZ29" s="591">
        <v>12.6</v>
      </c>
      <c r="DA29" s="609"/>
      <c r="DB29" s="609"/>
      <c r="DC29" s="610"/>
      <c r="DD29" s="594">
        <v>904395</v>
      </c>
      <c r="DE29" s="607"/>
      <c r="DF29" s="607"/>
      <c r="DG29" s="607"/>
      <c r="DH29" s="607"/>
      <c r="DI29" s="607"/>
      <c r="DJ29" s="607"/>
      <c r="DK29" s="608"/>
      <c r="DL29" s="594">
        <v>728729</v>
      </c>
      <c r="DM29" s="607"/>
      <c r="DN29" s="607"/>
      <c r="DO29" s="607"/>
      <c r="DP29" s="607"/>
      <c r="DQ29" s="607"/>
      <c r="DR29" s="607"/>
      <c r="DS29" s="607"/>
      <c r="DT29" s="607"/>
      <c r="DU29" s="607"/>
      <c r="DV29" s="608"/>
      <c r="DW29" s="611">
        <v>15</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198591</v>
      </c>
      <c r="S30" s="589"/>
      <c r="T30" s="589"/>
      <c r="U30" s="589"/>
      <c r="V30" s="589"/>
      <c r="W30" s="589"/>
      <c r="X30" s="589"/>
      <c r="Y30" s="590"/>
      <c r="Z30" s="641">
        <v>2.6</v>
      </c>
      <c r="AA30" s="641"/>
      <c r="AB30" s="641"/>
      <c r="AC30" s="641"/>
      <c r="AD30" s="642" t="s">
        <v>224</v>
      </c>
      <c r="AE30" s="642"/>
      <c r="AF30" s="642"/>
      <c r="AG30" s="642"/>
      <c r="AH30" s="642"/>
      <c r="AI30" s="642"/>
      <c r="AJ30" s="642"/>
      <c r="AK30" s="642"/>
      <c r="AL30" s="611" t="s">
        <v>224</v>
      </c>
      <c r="AM30" s="643"/>
      <c r="AN30" s="643"/>
      <c r="AO30" s="644"/>
      <c r="AP30" s="666" t="s">
        <v>293</v>
      </c>
      <c r="AQ30" s="667"/>
      <c r="AR30" s="667"/>
      <c r="AS30" s="667"/>
      <c r="AT30" s="672" t="s">
        <v>294</v>
      </c>
      <c r="AU30" s="182"/>
      <c r="AV30" s="182"/>
      <c r="AW30" s="182"/>
      <c r="AX30" s="675" t="s">
        <v>173</v>
      </c>
      <c r="AY30" s="676"/>
      <c r="AZ30" s="676"/>
      <c r="BA30" s="676"/>
      <c r="BB30" s="676"/>
      <c r="BC30" s="676"/>
      <c r="BD30" s="676"/>
      <c r="BE30" s="676"/>
      <c r="BF30" s="677"/>
      <c r="BG30" s="654">
        <v>98.9</v>
      </c>
      <c r="BH30" s="655"/>
      <c r="BI30" s="655"/>
      <c r="BJ30" s="655"/>
      <c r="BK30" s="655"/>
      <c r="BL30" s="655"/>
      <c r="BM30" s="656">
        <v>93.6</v>
      </c>
      <c r="BN30" s="655"/>
      <c r="BO30" s="655"/>
      <c r="BP30" s="655"/>
      <c r="BQ30" s="657"/>
      <c r="BR30" s="654">
        <v>98.8</v>
      </c>
      <c r="BS30" s="655"/>
      <c r="BT30" s="655"/>
      <c r="BU30" s="655"/>
      <c r="BV30" s="655"/>
      <c r="BW30" s="655"/>
      <c r="BX30" s="656">
        <v>93.1</v>
      </c>
      <c r="BY30" s="655"/>
      <c r="BZ30" s="655"/>
      <c r="CA30" s="655"/>
      <c r="CB30" s="657"/>
      <c r="CD30" s="660"/>
      <c r="CE30" s="661"/>
      <c r="CF30" s="625" t="s">
        <v>295</v>
      </c>
      <c r="CG30" s="622"/>
      <c r="CH30" s="622"/>
      <c r="CI30" s="622"/>
      <c r="CJ30" s="622"/>
      <c r="CK30" s="622"/>
      <c r="CL30" s="622"/>
      <c r="CM30" s="622"/>
      <c r="CN30" s="622"/>
      <c r="CO30" s="622"/>
      <c r="CP30" s="622"/>
      <c r="CQ30" s="623"/>
      <c r="CR30" s="588">
        <v>810821</v>
      </c>
      <c r="CS30" s="589"/>
      <c r="CT30" s="589"/>
      <c r="CU30" s="589"/>
      <c r="CV30" s="589"/>
      <c r="CW30" s="589"/>
      <c r="CX30" s="589"/>
      <c r="CY30" s="590"/>
      <c r="CZ30" s="591">
        <v>11.3</v>
      </c>
      <c r="DA30" s="609"/>
      <c r="DB30" s="609"/>
      <c r="DC30" s="610"/>
      <c r="DD30" s="594">
        <v>809466</v>
      </c>
      <c r="DE30" s="589"/>
      <c r="DF30" s="589"/>
      <c r="DG30" s="589"/>
      <c r="DH30" s="589"/>
      <c r="DI30" s="589"/>
      <c r="DJ30" s="589"/>
      <c r="DK30" s="590"/>
      <c r="DL30" s="594">
        <v>633800</v>
      </c>
      <c r="DM30" s="589"/>
      <c r="DN30" s="589"/>
      <c r="DO30" s="589"/>
      <c r="DP30" s="589"/>
      <c r="DQ30" s="589"/>
      <c r="DR30" s="589"/>
      <c r="DS30" s="589"/>
      <c r="DT30" s="589"/>
      <c r="DU30" s="589"/>
      <c r="DV30" s="590"/>
      <c r="DW30" s="611">
        <v>13.1</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408241</v>
      </c>
      <c r="S31" s="589"/>
      <c r="T31" s="589"/>
      <c r="U31" s="589"/>
      <c r="V31" s="589"/>
      <c r="W31" s="589"/>
      <c r="X31" s="589"/>
      <c r="Y31" s="590"/>
      <c r="Z31" s="641">
        <v>5.4</v>
      </c>
      <c r="AA31" s="641"/>
      <c r="AB31" s="641"/>
      <c r="AC31" s="641"/>
      <c r="AD31" s="642" t="s">
        <v>224</v>
      </c>
      <c r="AE31" s="642"/>
      <c r="AF31" s="642"/>
      <c r="AG31" s="642"/>
      <c r="AH31" s="642"/>
      <c r="AI31" s="642"/>
      <c r="AJ31" s="642"/>
      <c r="AK31" s="642"/>
      <c r="AL31" s="611" t="s">
        <v>224</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98.9</v>
      </c>
      <c r="BH31" s="607"/>
      <c r="BI31" s="607"/>
      <c r="BJ31" s="607"/>
      <c r="BK31" s="607"/>
      <c r="BL31" s="607"/>
      <c r="BM31" s="643">
        <v>94.3</v>
      </c>
      <c r="BN31" s="653"/>
      <c r="BO31" s="653"/>
      <c r="BP31" s="653"/>
      <c r="BQ31" s="617"/>
      <c r="BR31" s="652">
        <v>98.8</v>
      </c>
      <c r="BS31" s="607"/>
      <c r="BT31" s="607"/>
      <c r="BU31" s="607"/>
      <c r="BV31" s="607"/>
      <c r="BW31" s="607"/>
      <c r="BX31" s="643">
        <v>93.9</v>
      </c>
      <c r="BY31" s="653"/>
      <c r="BZ31" s="653"/>
      <c r="CA31" s="653"/>
      <c r="CB31" s="617"/>
      <c r="CD31" s="660"/>
      <c r="CE31" s="661"/>
      <c r="CF31" s="625" t="s">
        <v>299</v>
      </c>
      <c r="CG31" s="622"/>
      <c r="CH31" s="622"/>
      <c r="CI31" s="622"/>
      <c r="CJ31" s="622"/>
      <c r="CK31" s="622"/>
      <c r="CL31" s="622"/>
      <c r="CM31" s="622"/>
      <c r="CN31" s="622"/>
      <c r="CO31" s="622"/>
      <c r="CP31" s="622"/>
      <c r="CQ31" s="623"/>
      <c r="CR31" s="588">
        <v>94929</v>
      </c>
      <c r="CS31" s="607"/>
      <c r="CT31" s="607"/>
      <c r="CU31" s="607"/>
      <c r="CV31" s="607"/>
      <c r="CW31" s="607"/>
      <c r="CX31" s="607"/>
      <c r="CY31" s="608"/>
      <c r="CZ31" s="591">
        <v>1.3</v>
      </c>
      <c r="DA31" s="609"/>
      <c r="DB31" s="609"/>
      <c r="DC31" s="610"/>
      <c r="DD31" s="594">
        <v>94929</v>
      </c>
      <c r="DE31" s="607"/>
      <c r="DF31" s="607"/>
      <c r="DG31" s="607"/>
      <c r="DH31" s="607"/>
      <c r="DI31" s="607"/>
      <c r="DJ31" s="607"/>
      <c r="DK31" s="608"/>
      <c r="DL31" s="594">
        <v>94929</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242224</v>
      </c>
      <c r="S32" s="589"/>
      <c r="T32" s="589"/>
      <c r="U32" s="589"/>
      <c r="V32" s="589"/>
      <c r="W32" s="589"/>
      <c r="X32" s="589"/>
      <c r="Y32" s="590"/>
      <c r="Z32" s="641">
        <v>3.2</v>
      </c>
      <c r="AA32" s="641"/>
      <c r="AB32" s="641"/>
      <c r="AC32" s="641"/>
      <c r="AD32" s="642">
        <v>22879</v>
      </c>
      <c r="AE32" s="642"/>
      <c r="AF32" s="642"/>
      <c r="AG32" s="642"/>
      <c r="AH32" s="642"/>
      <c r="AI32" s="642"/>
      <c r="AJ32" s="642"/>
      <c r="AK32" s="642"/>
      <c r="AL32" s="611">
        <v>0.5</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98.8</v>
      </c>
      <c r="BH32" s="573"/>
      <c r="BI32" s="573"/>
      <c r="BJ32" s="573"/>
      <c r="BK32" s="573"/>
      <c r="BL32" s="573"/>
      <c r="BM32" s="636">
        <v>92.4</v>
      </c>
      <c r="BN32" s="573"/>
      <c r="BO32" s="573"/>
      <c r="BP32" s="573"/>
      <c r="BQ32" s="630"/>
      <c r="BR32" s="651">
        <v>98.7</v>
      </c>
      <c r="BS32" s="573"/>
      <c r="BT32" s="573"/>
      <c r="BU32" s="573"/>
      <c r="BV32" s="573"/>
      <c r="BW32" s="573"/>
      <c r="BX32" s="636">
        <v>91.8</v>
      </c>
      <c r="BY32" s="573"/>
      <c r="BZ32" s="573"/>
      <c r="CA32" s="573"/>
      <c r="CB32" s="630"/>
      <c r="CD32" s="662"/>
      <c r="CE32" s="663"/>
      <c r="CF32" s="625" t="s">
        <v>302</v>
      </c>
      <c r="CG32" s="622"/>
      <c r="CH32" s="622"/>
      <c r="CI32" s="622"/>
      <c r="CJ32" s="622"/>
      <c r="CK32" s="622"/>
      <c r="CL32" s="622"/>
      <c r="CM32" s="622"/>
      <c r="CN32" s="622"/>
      <c r="CO32" s="622"/>
      <c r="CP32" s="622"/>
      <c r="CQ32" s="623"/>
      <c r="CR32" s="588" t="s">
        <v>224</v>
      </c>
      <c r="CS32" s="589"/>
      <c r="CT32" s="589"/>
      <c r="CU32" s="589"/>
      <c r="CV32" s="589"/>
      <c r="CW32" s="589"/>
      <c r="CX32" s="589"/>
      <c r="CY32" s="590"/>
      <c r="CZ32" s="591" t="s">
        <v>224</v>
      </c>
      <c r="DA32" s="609"/>
      <c r="DB32" s="609"/>
      <c r="DC32" s="610"/>
      <c r="DD32" s="594" t="s">
        <v>224</v>
      </c>
      <c r="DE32" s="589"/>
      <c r="DF32" s="589"/>
      <c r="DG32" s="589"/>
      <c r="DH32" s="589"/>
      <c r="DI32" s="589"/>
      <c r="DJ32" s="589"/>
      <c r="DK32" s="590"/>
      <c r="DL32" s="594" t="s">
        <v>224</v>
      </c>
      <c r="DM32" s="589"/>
      <c r="DN32" s="589"/>
      <c r="DO32" s="589"/>
      <c r="DP32" s="589"/>
      <c r="DQ32" s="589"/>
      <c r="DR32" s="589"/>
      <c r="DS32" s="589"/>
      <c r="DT32" s="589"/>
      <c r="DU32" s="589"/>
      <c r="DV32" s="590"/>
      <c r="DW32" s="611" t="s">
        <v>224</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793100</v>
      </c>
      <c r="S33" s="589"/>
      <c r="T33" s="589"/>
      <c r="U33" s="589"/>
      <c r="V33" s="589"/>
      <c r="W33" s="589"/>
      <c r="X33" s="589"/>
      <c r="Y33" s="590"/>
      <c r="Z33" s="641">
        <v>10.5</v>
      </c>
      <c r="AA33" s="641"/>
      <c r="AB33" s="641"/>
      <c r="AC33" s="641"/>
      <c r="AD33" s="642" t="s">
        <v>224</v>
      </c>
      <c r="AE33" s="642"/>
      <c r="AF33" s="642"/>
      <c r="AG33" s="642"/>
      <c r="AH33" s="642"/>
      <c r="AI33" s="642"/>
      <c r="AJ33" s="642"/>
      <c r="AK33" s="642"/>
      <c r="AL33" s="611" t="s">
        <v>224</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3236111</v>
      </c>
      <c r="CS33" s="607"/>
      <c r="CT33" s="607"/>
      <c r="CU33" s="607"/>
      <c r="CV33" s="607"/>
      <c r="CW33" s="607"/>
      <c r="CX33" s="607"/>
      <c r="CY33" s="608"/>
      <c r="CZ33" s="591">
        <v>45</v>
      </c>
      <c r="DA33" s="609"/>
      <c r="DB33" s="609"/>
      <c r="DC33" s="610"/>
      <c r="DD33" s="594">
        <v>2471514</v>
      </c>
      <c r="DE33" s="607"/>
      <c r="DF33" s="607"/>
      <c r="DG33" s="607"/>
      <c r="DH33" s="607"/>
      <c r="DI33" s="607"/>
      <c r="DJ33" s="607"/>
      <c r="DK33" s="608"/>
      <c r="DL33" s="594">
        <v>1763478</v>
      </c>
      <c r="DM33" s="607"/>
      <c r="DN33" s="607"/>
      <c r="DO33" s="607"/>
      <c r="DP33" s="607"/>
      <c r="DQ33" s="607"/>
      <c r="DR33" s="607"/>
      <c r="DS33" s="607"/>
      <c r="DT33" s="607"/>
      <c r="DU33" s="607"/>
      <c r="DV33" s="608"/>
      <c r="DW33" s="611">
        <v>36.4</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224</v>
      </c>
      <c r="S34" s="589"/>
      <c r="T34" s="589"/>
      <c r="U34" s="589"/>
      <c r="V34" s="589"/>
      <c r="W34" s="589"/>
      <c r="X34" s="589"/>
      <c r="Y34" s="590"/>
      <c r="Z34" s="641" t="s">
        <v>224</v>
      </c>
      <c r="AA34" s="641"/>
      <c r="AB34" s="641"/>
      <c r="AC34" s="641"/>
      <c r="AD34" s="642" t="s">
        <v>224</v>
      </c>
      <c r="AE34" s="642"/>
      <c r="AF34" s="642"/>
      <c r="AG34" s="642"/>
      <c r="AH34" s="642"/>
      <c r="AI34" s="642"/>
      <c r="AJ34" s="642"/>
      <c r="AK34" s="642"/>
      <c r="AL34" s="611" t="s">
        <v>224</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811017</v>
      </c>
      <c r="CS34" s="589"/>
      <c r="CT34" s="589"/>
      <c r="CU34" s="589"/>
      <c r="CV34" s="589"/>
      <c r="CW34" s="589"/>
      <c r="CX34" s="589"/>
      <c r="CY34" s="590"/>
      <c r="CZ34" s="591">
        <v>11.3</v>
      </c>
      <c r="DA34" s="609"/>
      <c r="DB34" s="609"/>
      <c r="DC34" s="610"/>
      <c r="DD34" s="594">
        <v>707819</v>
      </c>
      <c r="DE34" s="589"/>
      <c r="DF34" s="589"/>
      <c r="DG34" s="589"/>
      <c r="DH34" s="589"/>
      <c r="DI34" s="589"/>
      <c r="DJ34" s="589"/>
      <c r="DK34" s="590"/>
      <c r="DL34" s="594">
        <v>551653</v>
      </c>
      <c r="DM34" s="589"/>
      <c r="DN34" s="589"/>
      <c r="DO34" s="589"/>
      <c r="DP34" s="589"/>
      <c r="DQ34" s="589"/>
      <c r="DR34" s="589"/>
      <c r="DS34" s="589"/>
      <c r="DT34" s="589"/>
      <c r="DU34" s="589"/>
      <c r="DV34" s="590"/>
      <c r="DW34" s="611">
        <v>11.4</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276600</v>
      </c>
      <c r="S35" s="589"/>
      <c r="T35" s="589"/>
      <c r="U35" s="589"/>
      <c r="V35" s="589"/>
      <c r="W35" s="589"/>
      <c r="X35" s="589"/>
      <c r="Y35" s="590"/>
      <c r="Z35" s="641">
        <v>3.6</v>
      </c>
      <c r="AA35" s="641"/>
      <c r="AB35" s="641"/>
      <c r="AC35" s="641"/>
      <c r="AD35" s="642" t="s">
        <v>224</v>
      </c>
      <c r="AE35" s="642"/>
      <c r="AF35" s="642"/>
      <c r="AG35" s="642"/>
      <c r="AH35" s="642"/>
      <c r="AI35" s="642"/>
      <c r="AJ35" s="642"/>
      <c r="AK35" s="642"/>
      <c r="AL35" s="611" t="s">
        <v>224</v>
      </c>
      <c r="AM35" s="643"/>
      <c r="AN35" s="643"/>
      <c r="AO35" s="644"/>
      <c r="AP35" s="186"/>
      <c r="AQ35" s="645" t="s">
        <v>310</v>
      </c>
      <c r="AR35" s="646"/>
      <c r="AS35" s="646"/>
      <c r="AT35" s="646"/>
      <c r="AU35" s="646"/>
      <c r="AV35" s="646"/>
      <c r="AW35" s="646"/>
      <c r="AX35" s="646"/>
      <c r="AY35" s="647"/>
      <c r="AZ35" s="638">
        <v>1129580</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200378</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89082</v>
      </c>
      <c r="CS35" s="607"/>
      <c r="CT35" s="607"/>
      <c r="CU35" s="607"/>
      <c r="CV35" s="607"/>
      <c r="CW35" s="607"/>
      <c r="CX35" s="607"/>
      <c r="CY35" s="608"/>
      <c r="CZ35" s="591">
        <v>1.2</v>
      </c>
      <c r="DA35" s="609"/>
      <c r="DB35" s="609"/>
      <c r="DC35" s="610"/>
      <c r="DD35" s="594">
        <v>87719</v>
      </c>
      <c r="DE35" s="607"/>
      <c r="DF35" s="607"/>
      <c r="DG35" s="607"/>
      <c r="DH35" s="607"/>
      <c r="DI35" s="607"/>
      <c r="DJ35" s="607"/>
      <c r="DK35" s="608"/>
      <c r="DL35" s="594">
        <v>84683</v>
      </c>
      <c r="DM35" s="607"/>
      <c r="DN35" s="607"/>
      <c r="DO35" s="607"/>
      <c r="DP35" s="607"/>
      <c r="DQ35" s="607"/>
      <c r="DR35" s="607"/>
      <c r="DS35" s="607"/>
      <c r="DT35" s="607"/>
      <c r="DU35" s="607"/>
      <c r="DV35" s="608"/>
      <c r="DW35" s="611">
        <v>1.7</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7589381</v>
      </c>
      <c r="S36" s="629"/>
      <c r="T36" s="629"/>
      <c r="U36" s="629"/>
      <c r="V36" s="629"/>
      <c r="W36" s="629"/>
      <c r="X36" s="629"/>
      <c r="Y36" s="632"/>
      <c r="Z36" s="633">
        <v>100</v>
      </c>
      <c r="AA36" s="633"/>
      <c r="AB36" s="633"/>
      <c r="AC36" s="633"/>
      <c r="AD36" s="634">
        <v>4569245</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407000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137378</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992561</v>
      </c>
      <c r="CS36" s="589"/>
      <c r="CT36" s="589"/>
      <c r="CU36" s="589"/>
      <c r="CV36" s="589"/>
      <c r="CW36" s="589"/>
      <c r="CX36" s="589"/>
      <c r="CY36" s="590"/>
      <c r="CZ36" s="591">
        <v>13.8</v>
      </c>
      <c r="DA36" s="609"/>
      <c r="DB36" s="609"/>
      <c r="DC36" s="610"/>
      <c r="DD36" s="594">
        <v>645188</v>
      </c>
      <c r="DE36" s="589"/>
      <c r="DF36" s="589"/>
      <c r="DG36" s="589"/>
      <c r="DH36" s="589"/>
      <c r="DI36" s="589"/>
      <c r="DJ36" s="589"/>
      <c r="DK36" s="590"/>
      <c r="DL36" s="594">
        <v>472626</v>
      </c>
      <c r="DM36" s="589"/>
      <c r="DN36" s="589"/>
      <c r="DO36" s="589"/>
      <c r="DP36" s="589"/>
      <c r="DQ36" s="589"/>
      <c r="DR36" s="589"/>
      <c r="DS36" s="589"/>
      <c r="DT36" s="589"/>
      <c r="DU36" s="589"/>
      <c r="DV36" s="590"/>
      <c r="DW36" s="611">
        <v>9.8000000000000007</v>
      </c>
      <c r="DX36" s="612"/>
      <c r="DY36" s="612"/>
      <c r="DZ36" s="612"/>
      <c r="EA36" s="612"/>
      <c r="EB36" s="612"/>
      <c r="EC36" s="613"/>
    </row>
    <row r="37" spans="2:133" ht="11.25" customHeight="1">
      <c r="AQ37" s="614" t="s">
        <v>317</v>
      </c>
      <c r="AR37" s="615"/>
      <c r="AS37" s="615"/>
      <c r="AT37" s="615"/>
      <c r="AU37" s="615"/>
      <c r="AV37" s="615"/>
      <c r="AW37" s="615"/>
      <c r="AX37" s="615"/>
      <c r="AY37" s="616"/>
      <c r="AZ37" s="588">
        <v>15265</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2265</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386106</v>
      </c>
      <c r="CS37" s="607"/>
      <c r="CT37" s="607"/>
      <c r="CU37" s="607"/>
      <c r="CV37" s="607"/>
      <c r="CW37" s="607"/>
      <c r="CX37" s="607"/>
      <c r="CY37" s="608"/>
      <c r="CZ37" s="591">
        <v>5.4</v>
      </c>
      <c r="DA37" s="609"/>
      <c r="DB37" s="609"/>
      <c r="DC37" s="610"/>
      <c r="DD37" s="594">
        <v>295631</v>
      </c>
      <c r="DE37" s="607"/>
      <c r="DF37" s="607"/>
      <c r="DG37" s="607"/>
      <c r="DH37" s="607"/>
      <c r="DI37" s="607"/>
      <c r="DJ37" s="607"/>
      <c r="DK37" s="608"/>
      <c r="DL37" s="594">
        <v>295631</v>
      </c>
      <c r="DM37" s="607"/>
      <c r="DN37" s="607"/>
      <c r="DO37" s="607"/>
      <c r="DP37" s="607"/>
      <c r="DQ37" s="607"/>
      <c r="DR37" s="607"/>
      <c r="DS37" s="607"/>
      <c r="DT37" s="607"/>
      <c r="DU37" s="607"/>
      <c r="DV37" s="608"/>
      <c r="DW37" s="611">
        <v>6.1</v>
      </c>
      <c r="DX37" s="612"/>
      <c r="DY37" s="612"/>
      <c r="DZ37" s="612"/>
      <c r="EA37" s="612"/>
      <c r="EB37" s="612"/>
      <c r="EC37" s="613"/>
    </row>
    <row r="38" spans="2:133" ht="11.25" customHeight="1">
      <c r="AQ38" s="614" t="s">
        <v>320</v>
      </c>
      <c r="AR38" s="615"/>
      <c r="AS38" s="615"/>
      <c r="AT38" s="615"/>
      <c r="AU38" s="615"/>
      <c r="AV38" s="615"/>
      <c r="AW38" s="615"/>
      <c r="AX38" s="615"/>
      <c r="AY38" s="616"/>
      <c r="AZ38" s="588">
        <v>11994</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3825</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1114315</v>
      </c>
      <c r="CS38" s="589"/>
      <c r="CT38" s="589"/>
      <c r="CU38" s="589"/>
      <c r="CV38" s="589"/>
      <c r="CW38" s="589"/>
      <c r="CX38" s="589"/>
      <c r="CY38" s="590"/>
      <c r="CZ38" s="591">
        <v>15.5</v>
      </c>
      <c r="DA38" s="609"/>
      <c r="DB38" s="609"/>
      <c r="DC38" s="610"/>
      <c r="DD38" s="594">
        <v>998523</v>
      </c>
      <c r="DE38" s="589"/>
      <c r="DF38" s="589"/>
      <c r="DG38" s="589"/>
      <c r="DH38" s="589"/>
      <c r="DI38" s="589"/>
      <c r="DJ38" s="589"/>
      <c r="DK38" s="590"/>
      <c r="DL38" s="594">
        <v>654036</v>
      </c>
      <c r="DM38" s="589"/>
      <c r="DN38" s="589"/>
      <c r="DO38" s="589"/>
      <c r="DP38" s="589"/>
      <c r="DQ38" s="589"/>
      <c r="DR38" s="589"/>
      <c r="DS38" s="589"/>
      <c r="DT38" s="589"/>
      <c r="DU38" s="589"/>
      <c r="DV38" s="590"/>
      <c r="DW38" s="611">
        <v>13.5</v>
      </c>
      <c r="DX38" s="612"/>
      <c r="DY38" s="612"/>
      <c r="DZ38" s="612"/>
      <c r="EA38" s="612"/>
      <c r="EB38" s="612"/>
      <c r="EC38" s="613"/>
    </row>
    <row r="39" spans="2:133" ht="11.25" customHeight="1">
      <c r="AQ39" s="614" t="s">
        <v>323</v>
      </c>
      <c r="AR39" s="615"/>
      <c r="AS39" s="615"/>
      <c r="AT39" s="615"/>
      <c r="AU39" s="615"/>
      <c r="AV39" s="615"/>
      <c r="AW39" s="615"/>
      <c r="AX39" s="615"/>
      <c r="AY39" s="616"/>
      <c r="AZ39" s="588">
        <v>1930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95</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44894</v>
      </c>
      <c r="CS39" s="607"/>
      <c r="CT39" s="607"/>
      <c r="CU39" s="607"/>
      <c r="CV39" s="607"/>
      <c r="CW39" s="607"/>
      <c r="CX39" s="607"/>
      <c r="CY39" s="608"/>
      <c r="CZ39" s="591">
        <v>0.6</v>
      </c>
      <c r="DA39" s="609"/>
      <c r="DB39" s="609"/>
      <c r="DC39" s="610"/>
      <c r="DD39" s="594">
        <v>28285</v>
      </c>
      <c r="DE39" s="607"/>
      <c r="DF39" s="607"/>
      <c r="DG39" s="607"/>
      <c r="DH39" s="607"/>
      <c r="DI39" s="607"/>
      <c r="DJ39" s="607"/>
      <c r="DK39" s="608"/>
      <c r="DL39" s="594" t="s">
        <v>113</v>
      </c>
      <c r="DM39" s="607"/>
      <c r="DN39" s="607"/>
      <c r="DO39" s="607"/>
      <c r="DP39" s="607"/>
      <c r="DQ39" s="607"/>
      <c r="DR39" s="607"/>
      <c r="DS39" s="607"/>
      <c r="DT39" s="607"/>
      <c r="DU39" s="607"/>
      <c r="DV39" s="608"/>
      <c r="DW39" s="611" t="s">
        <v>113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165897</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86</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184242</v>
      </c>
      <c r="CS40" s="589"/>
      <c r="CT40" s="589"/>
      <c r="CU40" s="589"/>
      <c r="CV40" s="589"/>
      <c r="CW40" s="589"/>
      <c r="CX40" s="589"/>
      <c r="CY40" s="590"/>
      <c r="CZ40" s="591">
        <v>2.6</v>
      </c>
      <c r="DA40" s="609"/>
      <c r="DB40" s="609"/>
      <c r="DC40" s="610"/>
      <c r="DD40" s="594">
        <v>3980</v>
      </c>
      <c r="DE40" s="589"/>
      <c r="DF40" s="589"/>
      <c r="DG40" s="589"/>
      <c r="DH40" s="589"/>
      <c r="DI40" s="589"/>
      <c r="DJ40" s="589"/>
      <c r="DK40" s="590"/>
      <c r="DL40" s="594">
        <v>480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527494</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263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1031030</v>
      </c>
      <c r="CS42" s="589"/>
      <c r="CT42" s="589"/>
      <c r="CU42" s="589"/>
      <c r="CV42" s="589"/>
      <c r="CW42" s="589"/>
      <c r="CX42" s="589"/>
      <c r="CY42" s="590"/>
      <c r="CZ42" s="591">
        <v>14.3</v>
      </c>
      <c r="DA42" s="592"/>
      <c r="DB42" s="592"/>
      <c r="DC42" s="593"/>
      <c r="DD42" s="594">
        <v>384681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16861</v>
      </c>
      <c r="CS43" s="607"/>
      <c r="CT43" s="607"/>
      <c r="CU43" s="607"/>
      <c r="CV43" s="607"/>
      <c r="CW43" s="607"/>
      <c r="CX43" s="607"/>
      <c r="CY43" s="608"/>
      <c r="CZ43" s="591">
        <v>0.2</v>
      </c>
      <c r="DA43" s="609"/>
      <c r="DB43" s="609"/>
      <c r="DC43" s="610"/>
      <c r="DD43" s="594">
        <v>16861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291</v>
      </c>
      <c r="CE44" s="602"/>
      <c r="CF44" s="585" t="s">
        <v>339</v>
      </c>
      <c r="CG44" s="586"/>
      <c r="CH44" s="586"/>
      <c r="CI44" s="586"/>
      <c r="CJ44" s="586"/>
      <c r="CK44" s="586"/>
      <c r="CL44" s="586"/>
      <c r="CM44" s="586"/>
      <c r="CN44" s="586"/>
      <c r="CO44" s="586"/>
      <c r="CP44" s="586"/>
      <c r="CQ44" s="587"/>
      <c r="CR44" s="588">
        <v>1031030</v>
      </c>
      <c r="CS44" s="589"/>
      <c r="CT44" s="589"/>
      <c r="CU44" s="589"/>
      <c r="CV44" s="589"/>
      <c r="CW44" s="589"/>
      <c r="CX44" s="589"/>
      <c r="CY44" s="590"/>
      <c r="CZ44" s="591">
        <v>14.3</v>
      </c>
      <c r="DA44" s="592"/>
      <c r="DB44" s="592"/>
      <c r="DC44" s="593"/>
      <c r="DD44" s="594">
        <v>384681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486737</v>
      </c>
      <c r="CS45" s="607"/>
      <c r="CT45" s="607"/>
      <c r="CU45" s="607"/>
      <c r="CV45" s="607"/>
      <c r="CW45" s="607"/>
      <c r="CX45" s="607"/>
      <c r="CY45" s="608"/>
      <c r="CZ45" s="591">
        <v>6.8</v>
      </c>
      <c r="DA45" s="609"/>
      <c r="DB45" s="609"/>
      <c r="DC45" s="610"/>
      <c r="DD45" s="594">
        <v>94036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520893</v>
      </c>
      <c r="CS46" s="589"/>
      <c r="CT46" s="589"/>
      <c r="CU46" s="589"/>
      <c r="CV46" s="589"/>
      <c r="CW46" s="589"/>
      <c r="CX46" s="589"/>
      <c r="CY46" s="590"/>
      <c r="CZ46" s="591">
        <v>7.2</v>
      </c>
      <c r="DA46" s="592"/>
      <c r="DB46" s="592"/>
      <c r="DC46" s="593"/>
      <c r="DD46" s="594">
        <v>288945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t="s">
        <v>113</v>
      </c>
      <c r="CS47" s="607"/>
      <c r="CT47" s="607"/>
      <c r="CU47" s="607"/>
      <c r="CV47" s="607"/>
      <c r="CW47" s="607"/>
      <c r="CX47" s="607"/>
      <c r="CY47" s="608"/>
      <c r="CZ47" s="591" t="s">
        <v>113</v>
      </c>
      <c r="DA47" s="609"/>
      <c r="DB47" s="609"/>
      <c r="DC47" s="610"/>
      <c r="DD47" s="594" t="s">
        <v>113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113</v>
      </c>
      <c r="CS48" s="589"/>
      <c r="CT48" s="589"/>
      <c r="CU48" s="589"/>
      <c r="CV48" s="589"/>
      <c r="CW48" s="589"/>
      <c r="CX48" s="589"/>
      <c r="CY48" s="590"/>
      <c r="CZ48" s="591" t="s">
        <v>113</v>
      </c>
      <c r="DA48" s="592"/>
      <c r="DB48" s="592"/>
      <c r="DC48" s="593"/>
      <c r="DD48" s="594" t="s">
        <v>113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7199034</v>
      </c>
      <c r="CS49" s="573"/>
      <c r="CT49" s="573"/>
      <c r="CU49" s="573"/>
      <c r="CV49" s="573"/>
      <c r="CW49" s="573"/>
      <c r="CX49" s="573"/>
      <c r="CY49" s="574"/>
      <c r="CZ49" s="575">
        <v>100</v>
      </c>
      <c r="DA49" s="576"/>
      <c r="DB49" s="576"/>
      <c r="DC49" s="577"/>
      <c r="DD49" s="578">
        <v>5158778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BH7" sqref="BH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346</v>
      </c>
      <c r="DK2" s="1104"/>
      <c r="DL2" s="1104"/>
      <c r="DM2" s="1104"/>
      <c r="DN2" s="1104"/>
      <c r="DO2" s="1105"/>
      <c r="DP2" s="200"/>
      <c r="DQ2" s="1103" t="s">
        <v>347</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6"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1" t="s">
        <v>364</v>
      </c>
      <c r="DH5" s="1092"/>
      <c r="DI5" s="1092"/>
      <c r="DJ5" s="1092"/>
      <c r="DK5" s="1093"/>
      <c r="DL5" s="1091" t="s">
        <v>365</v>
      </c>
      <c r="DM5" s="1092"/>
      <c r="DN5" s="1092"/>
      <c r="DO5" s="1092"/>
      <c r="DP5" s="1093"/>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7"/>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4"/>
      <c r="DH6" s="1095"/>
      <c r="DI6" s="1095"/>
      <c r="DJ6" s="1095"/>
      <c r="DK6" s="1096"/>
      <c r="DL6" s="1094"/>
      <c r="DM6" s="1095"/>
      <c r="DN6" s="1095"/>
      <c r="DO6" s="1095"/>
      <c r="DP6" s="1096"/>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097">
        <v>7589</v>
      </c>
      <c r="R7" s="1098"/>
      <c r="S7" s="1098"/>
      <c r="T7" s="1098"/>
      <c r="U7" s="1098"/>
      <c r="V7" s="1098">
        <v>7199</v>
      </c>
      <c r="W7" s="1098"/>
      <c r="X7" s="1098"/>
      <c r="Y7" s="1098"/>
      <c r="Z7" s="1098"/>
      <c r="AA7" s="1098">
        <v>390</v>
      </c>
      <c r="AB7" s="1098"/>
      <c r="AC7" s="1098"/>
      <c r="AD7" s="1098"/>
      <c r="AE7" s="1099"/>
      <c r="AF7" s="1100">
        <v>312</v>
      </c>
      <c r="AG7" s="1101"/>
      <c r="AH7" s="1101"/>
      <c r="AI7" s="1101"/>
      <c r="AJ7" s="1102"/>
      <c r="AK7" s="1087">
        <v>199</v>
      </c>
      <c r="AL7" s="1088"/>
      <c r="AM7" s="1088"/>
      <c r="AN7" s="1088"/>
      <c r="AO7" s="1088"/>
      <c r="AP7" s="1088">
        <v>7718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10" t="s">
        <v>545</v>
      </c>
      <c r="BT7" s="1011"/>
      <c r="BU7" s="1011"/>
      <c r="BV7" s="1011"/>
      <c r="BW7" s="1011"/>
      <c r="BX7" s="1011"/>
      <c r="BY7" s="1011"/>
      <c r="BZ7" s="1011"/>
      <c r="CA7" s="1011"/>
      <c r="CB7" s="1011"/>
      <c r="CC7" s="1011"/>
      <c r="CD7" s="1011"/>
      <c r="CE7" s="1011"/>
      <c r="CF7" s="1011"/>
      <c r="CG7" s="1012"/>
      <c r="CH7" s="1084">
        <v>3</v>
      </c>
      <c r="CI7" s="1085"/>
      <c r="CJ7" s="1085"/>
      <c r="CK7" s="1085"/>
      <c r="CL7" s="1086"/>
      <c r="CM7" s="1084">
        <v>54</v>
      </c>
      <c r="CN7" s="1085"/>
      <c r="CO7" s="1085"/>
      <c r="CP7" s="1085"/>
      <c r="CQ7" s="1086"/>
      <c r="CR7" s="1084">
        <v>10</v>
      </c>
      <c r="CS7" s="1085"/>
      <c r="CT7" s="1085"/>
      <c r="CU7" s="1085"/>
      <c r="CV7" s="1086"/>
      <c r="CW7" s="1084" t="s">
        <v>546</v>
      </c>
      <c r="CX7" s="1085"/>
      <c r="CY7" s="1085"/>
      <c r="CZ7" s="1085"/>
      <c r="DA7" s="1086"/>
      <c r="DB7" s="1084" t="s">
        <v>546</v>
      </c>
      <c r="DC7" s="1085"/>
      <c r="DD7" s="1085"/>
      <c r="DE7" s="1085"/>
      <c r="DF7" s="1086"/>
      <c r="DG7" s="1084" t="s">
        <v>546</v>
      </c>
      <c r="DH7" s="1085"/>
      <c r="DI7" s="1085"/>
      <c r="DJ7" s="1085"/>
      <c r="DK7" s="1086"/>
      <c r="DL7" s="1084" t="s">
        <v>546</v>
      </c>
      <c r="DM7" s="1085"/>
      <c r="DN7" s="1085"/>
      <c r="DO7" s="1085"/>
      <c r="DP7" s="1086"/>
      <c r="DQ7" s="1084" t="s">
        <v>546</v>
      </c>
      <c r="DR7" s="1085"/>
      <c r="DS7" s="1085"/>
      <c r="DT7" s="1085"/>
      <c r="DU7" s="1086"/>
      <c r="DV7" s="1108"/>
      <c r="DW7" s="1109"/>
      <c r="DX7" s="1109"/>
      <c r="DY7" s="1109"/>
      <c r="DZ7" s="1110"/>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7589</v>
      </c>
      <c r="R23" s="1065"/>
      <c r="S23" s="1065"/>
      <c r="T23" s="1065"/>
      <c r="U23" s="1065"/>
      <c r="V23" s="1065">
        <v>7199</v>
      </c>
      <c r="W23" s="1065"/>
      <c r="X23" s="1065"/>
      <c r="Y23" s="1065"/>
      <c r="Z23" s="1065"/>
      <c r="AA23" s="1065">
        <v>390</v>
      </c>
      <c r="AB23" s="1065"/>
      <c r="AC23" s="1065"/>
      <c r="AD23" s="1065"/>
      <c r="AE23" s="1066"/>
      <c r="AF23" s="1067">
        <v>312</v>
      </c>
      <c r="AG23" s="1065"/>
      <c r="AH23" s="1065"/>
      <c r="AI23" s="1065"/>
      <c r="AJ23" s="1068"/>
      <c r="AK23" s="1069"/>
      <c r="AL23" s="1070"/>
      <c r="AM23" s="1070"/>
      <c r="AN23" s="1070"/>
      <c r="AO23" s="1070"/>
      <c r="AP23" s="1065">
        <v>7718</v>
      </c>
      <c r="AQ23" s="1065"/>
      <c r="AR23" s="1065"/>
      <c r="AS23" s="1065"/>
      <c r="AT23" s="1065"/>
      <c r="AU23" s="1071"/>
      <c r="AV23" s="1071"/>
      <c r="AW23" s="1071"/>
      <c r="AX23" s="1071"/>
      <c r="AY23" s="1072"/>
      <c r="AZ23" s="1061" t="s">
        <v>224</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1876</v>
      </c>
      <c r="R28" s="1050"/>
      <c r="S28" s="1050"/>
      <c r="T28" s="1050"/>
      <c r="U28" s="1050"/>
      <c r="V28" s="1050">
        <v>1676</v>
      </c>
      <c r="W28" s="1050"/>
      <c r="X28" s="1050"/>
      <c r="Y28" s="1050"/>
      <c r="Z28" s="1050"/>
      <c r="AA28" s="1050">
        <v>200</v>
      </c>
      <c r="AB28" s="1050"/>
      <c r="AC28" s="1050"/>
      <c r="AD28" s="1050"/>
      <c r="AE28" s="1051"/>
      <c r="AF28" s="1052">
        <v>200</v>
      </c>
      <c r="AG28" s="1050"/>
      <c r="AH28" s="1050"/>
      <c r="AI28" s="1050"/>
      <c r="AJ28" s="1053"/>
      <c r="AK28" s="1054">
        <v>236</v>
      </c>
      <c r="AL28" s="1042"/>
      <c r="AM28" s="1042"/>
      <c r="AN28" s="1042"/>
      <c r="AO28" s="1042"/>
      <c r="AP28" s="1042" t="s">
        <v>534</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1902</v>
      </c>
      <c r="R29" s="1040"/>
      <c r="S29" s="1040"/>
      <c r="T29" s="1040"/>
      <c r="U29" s="1040"/>
      <c r="V29" s="1040">
        <v>1833</v>
      </c>
      <c r="W29" s="1040"/>
      <c r="X29" s="1040"/>
      <c r="Y29" s="1040"/>
      <c r="Z29" s="1040"/>
      <c r="AA29" s="1040">
        <v>69</v>
      </c>
      <c r="AB29" s="1040"/>
      <c r="AC29" s="1040"/>
      <c r="AD29" s="1040"/>
      <c r="AE29" s="1041"/>
      <c r="AF29" s="1015">
        <v>69</v>
      </c>
      <c r="AG29" s="1016"/>
      <c r="AH29" s="1016"/>
      <c r="AI29" s="1016"/>
      <c r="AJ29" s="1017"/>
      <c r="AK29" s="976">
        <v>284</v>
      </c>
      <c r="AL29" s="967"/>
      <c r="AM29" s="967"/>
      <c r="AN29" s="967"/>
      <c r="AO29" s="967"/>
      <c r="AP29" s="967" t="s">
        <v>534</v>
      </c>
      <c r="AQ29" s="967"/>
      <c r="AR29" s="967"/>
      <c r="AS29" s="967"/>
      <c r="AT29" s="967"/>
      <c r="AU29" s="967" t="s">
        <v>534</v>
      </c>
      <c r="AV29" s="967"/>
      <c r="AW29" s="967"/>
      <c r="AX29" s="967"/>
      <c r="AY29" s="967"/>
      <c r="AZ29" s="1038" t="s">
        <v>534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167</v>
      </c>
      <c r="R30" s="1040"/>
      <c r="S30" s="1040"/>
      <c r="T30" s="1040"/>
      <c r="U30" s="1040"/>
      <c r="V30" s="1040">
        <v>164</v>
      </c>
      <c r="W30" s="1040"/>
      <c r="X30" s="1040"/>
      <c r="Y30" s="1040"/>
      <c r="Z30" s="1040"/>
      <c r="AA30" s="1040">
        <v>3</v>
      </c>
      <c r="AB30" s="1040"/>
      <c r="AC30" s="1040"/>
      <c r="AD30" s="1040"/>
      <c r="AE30" s="1041"/>
      <c r="AF30" s="1015">
        <v>3</v>
      </c>
      <c r="AG30" s="1016"/>
      <c r="AH30" s="1016"/>
      <c r="AI30" s="1016"/>
      <c r="AJ30" s="1017"/>
      <c r="AK30" s="976">
        <v>70</v>
      </c>
      <c r="AL30" s="967"/>
      <c r="AM30" s="967"/>
      <c r="AN30" s="967"/>
      <c r="AO30" s="967"/>
      <c r="AP30" s="967" t="s">
        <v>534</v>
      </c>
      <c r="AQ30" s="967"/>
      <c r="AR30" s="967"/>
      <c r="AS30" s="967"/>
      <c r="AT30" s="967"/>
      <c r="AU30" s="967" t="s">
        <v>534</v>
      </c>
      <c r="AV30" s="967"/>
      <c r="AW30" s="967"/>
      <c r="AX30" s="967"/>
      <c r="AY30" s="967"/>
      <c r="AZ30" s="1038" t="s">
        <v>534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313</v>
      </c>
      <c r="R31" s="1040"/>
      <c r="S31" s="1040"/>
      <c r="T31" s="1040"/>
      <c r="U31" s="1040"/>
      <c r="V31" s="1040">
        <v>345</v>
      </c>
      <c r="W31" s="1040"/>
      <c r="X31" s="1040"/>
      <c r="Y31" s="1040"/>
      <c r="Z31" s="1040"/>
      <c r="AA31" s="1040">
        <v>-32</v>
      </c>
      <c r="AB31" s="1040"/>
      <c r="AC31" s="1040"/>
      <c r="AD31" s="1040"/>
      <c r="AE31" s="1041"/>
      <c r="AF31" s="1015">
        <v>410</v>
      </c>
      <c r="AG31" s="1016"/>
      <c r="AH31" s="1016"/>
      <c r="AI31" s="1016"/>
      <c r="AJ31" s="1017"/>
      <c r="AK31" s="976">
        <v>15</v>
      </c>
      <c r="AL31" s="967"/>
      <c r="AM31" s="967"/>
      <c r="AN31" s="967"/>
      <c r="AO31" s="967"/>
      <c r="AP31" s="967">
        <v>1361</v>
      </c>
      <c r="AQ31" s="967"/>
      <c r="AR31" s="967"/>
      <c r="AS31" s="967"/>
      <c r="AT31" s="967"/>
      <c r="AU31" s="967">
        <v>53</v>
      </c>
      <c r="AV31" s="967"/>
      <c r="AW31" s="967"/>
      <c r="AX31" s="967"/>
      <c r="AY31" s="967"/>
      <c r="AZ31" s="1038" t="s">
        <v>534</v>
      </c>
      <c r="BA31" s="1038"/>
      <c r="BB31" s="1038"/>
      <c r="BC31" s="1038"/>
      <c r="BD31" s="1038"/>
      <c r="BE31" s="1028" t="s">
        <v>385</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178</v>
      </c>
      <c r="R32" s="1040"/>
      <c r="S32" s="1040"/>
      <c r="T32" s="1040"/>
      <c r="U32" s="1040"/>
      <c r="V32" s="1040">
        <v>151</v>
      </c>
      <c r="W32" s="1040"/>
      <c r="X32" s="1040"/>
      <c r="Y32" s="1040"/>
      <c r="Z32" s="1040"/>
      <c r="AA32" s="1040">
        <v>27</v>
      </c>
      <c r="AB32" s="1040"/>
      <c r="AC32" s="1040"/>
      <c r="AD32" s="1040"/>
      <c r="AE32" s="1041"/>
      <c r="AF32" s="1015">
        <v>27</v>
      </c>
      <c r="AG32" s="1016"/>
      <c r="AH32" s="1016"/>
      <c r="AI32" s="1016"/>
      <c r="AJ32" s="1017"/>
      <c r="AK32" s="976">
        <v>12</v>
      </c>
      <c r="AL32" s="967"/>
      <c r="AM32" s="967"/>
      <c r="AN32" s="967"/>
      <c r="AO32" s="967"/>
      <c r="AP32" s="967">
        <v>455</v>
      </c>
      <c r="AQ32" s="967"/>
      <c r="AR32" s="967"/>
      <c r="AS32" s="967"/>
      <c r="AT32" s="967"/>
      <c r="AU32" s="967">
        <v>224</v>
      </c>
      <c r="AV32" s="967"/>
      <c r="AW32" s="967"/>
      <c r="AX32" s="967"/>
      <c r="AY32" s="967"/>
      <c r="AZ32" s="1038" t="s">
        <v>534</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697</v>
      </c>
      <c r="R33" s="1040"/>
      <c r="S33" s="1040"/>
      <c r="T33" s="1040"/>
      <c r="U33" s="1040"/>
      <c r="V33" s="1040">
        <v>693</v>
      </c>
      <c r="W33" s="1040"/>
      <c r="X33" s="1040"/>
      <c r="Y33" s="1040"/>
      <c r="Z33" s="1040"/>
      <c r="AA33" s="1040">
        <v>4</v>
      </c>
      <c r="AB33" s="1040"/>
      <c r="AC33" s="1040"/>
      <c r="AD33" s="1040"/>
      <c r="AE33" s="1041"/>
      <c r="AF33" s="1015">
        <v>4</v>
      </c>
      <c r="AG33" s="1016"/>
      <c r="AH33" s="1016"/>
      <c r="AI33" s="1016"/>
      <c r="AJ33" s="1017"/>
      <c r="AK33" s="976">
        <v>338</v>
      </c>
      <c r="AL33" s="967"/>
      <c r="AM33" s="967"/>
      <c r="AN33" s="967"/>
      <c r="AO33" s="967"/>
      <c r="AP33" s="967">
        <v>5388</v>
      </c>
      <c r="AQ33" s="967"/>
      <c r="AR33" s="967"/>
      <c r="AS33" s="967"/>
      <c r="AT33" s="967"/>
      <c r="AU33" s="967">
        <v>3831</v>
      </c>
      <c r="AV33" s="967"/>
      <c r="AW33" s="967"/>
      <c r="AX33" s="967"/>
      <c r="AY33" s="967"/>
      <c r="AZ33" s="1038" t="s">
        <v>534</v>
      </c>
      <c r="BA33" s="1038"/>
      <c r="BB33" s="1038"/>
      <c r="BC33" s="1038"/>
      <c r="BD33" s="1038"/>
      <c r="BE33" s="1028" t="s">
        <v>387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93</v>
      </c>
      <c r="R34" s="1040"/>
      <c r="S34" s="1040"/>
      <c r="T34" s="1040"/>
      <c r="U34" s="1040"/>
      <c r="V34" s="1040">
        <v>90</v>
      </c>
      <c r="W34" s="1040"/>
      <c r="X34" s="1040"/>
      <c r="Y34" s="1040"/>
      <c r="Z34" s="1040"/>
      <c r="AA34" s="1040">
        <v>3</v>
      </c>
      <c r="AB34" s="1040"/>
      <c r="AC34" s="1040"/>
      <c r="AD34" s="1040"/>
      <c r="AE34" s="1041"/>
      <c r="AF34" s="1015">
        <v>3</v>
      </c>
      <c r="AG34" s="1016"/>
      <c r="AH34" s="1016"/>
      <c r="AI34" s="1016"/>
      <c r="AJ34" s="1017"/>
      <c r="AK34" s="976">
        <v>69</v>
      </c>
      <c r="AL34" s="967"/>
      <c r="AM34" s="967"/>
      <c r="AN34" s="967"/>
      <c r="AO34" s="967"/>
      <c r="AP34" s="967">
        <v>639</v>
      </c>
      <c r="AQ34" s="967"/>
      <c r="AR34" s="967"/>
      <c r="AS34" s="967"/>
      <c r="AT34" s="967"/>
      <c r="AU34" s="967">
        <v>495</v>
      </c>
      <c r="AV34" s="967"/>
      <c r="AW34" s="967"/>
      <c r="AX34" s="967"/>
      <c r="AY34" s="967"/>
      <c r="AZ34" s="1038" t="s">
        <v>534</v>
      </c>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715</v>
      </c>
      <c r="AG63" s="955"/>
      <c r="AH63" s="955"/>
      <c r="AI63" s="955"/>
      <c r="AJ63" s="1026"/>
      <c r="AK63" s="1027"/>
      <c r="AL63" s="959"/>
      <c r="AM63" s="959"/>
      <c r="AN63" s="959"/>
      <c r="AO63" s="959"/>
      <c r="AP63" s="955">
        <v>7843</v>
      </c>
      <c r="AQ63" s="955"/>
      <c r="AR63" s="955"/>
      <c r="AS63" s="955"/>
      <c r="AT63" s="955"/>
      <c r="AU63" s="955">
        <v>4603</v>
      </c>
      <c r="AV63" s="955"/>
      <c r="AW63" s="955"/>
      <c r="AX63" s="955"/>
      <c r="AY63" s="955"/>
      <c r="AZ63" s="1021"/>
      <c r="BA63" s="1021"/>
      <c r="BB63" s="1021"/>
      <c r="BC63" s="1021"/>
      <c r="BD63" s="1021"/>
      <c r="BE63" s="956"/>
      <c r="BF63" s="956"/>
      <c r="BG63" s="956"/>
      <c r="BH63" s="956"/>
      <c r="BI63" s="957"/>
      <c r="BJ63" s="1022" t="s">
        <v>224</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394</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4688</v>
      </c>
      <c r="R68" s="978"/>
      <c r="S68" s="978"/>
      <c r="T68" s="978"/>
      <c r="U68" s="978"/>
      <c r="V68" s="978">
        <v>4618</v>
      </c>
      <c r="W68" s="978"/>
      <c r="X68" s="978"/>
      <c r="Y68" s="978"/>
      <c r="Z68" s="978"/>
      <c r="AA68" s="978">
        <v>70</v>
      </c>
      <c r="AB68" s="978"/>
      <c r="AC68" s="978"/>
      <c r="AD68" s="978"/>
      <c r="AE68" s="978"/>
      <c r="AF68" s="978">
        <v>70</v>
      </c>
      <c r="AG68" s="978"/>
      <c r="AH68" s="978"/>
      <c r="AI68" s="978"/>
      <c r="AJ68" s="978"/>
      <c r="AK68" s="978" t="s">
        <v>546</v>
      </c>
      <c r="AL68" s="978"/>
      <c r="AM68" s="978"/>
      <c r="AN68" s="978"/>
      <c r="AO68" s="978"/>
      <c r="AP68" s="978">
        <v>889</v>
      </c>
      <c r="AQ68" s="978"/>
      <c r="AR68" s="978"/>
      <c r="AS68" s="978"/>
      <c r="AT68" s="978"/>
      <c r="AU68" s="978">
        <v>63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129</v>
      </c>
      <c r="R69" s="967"/>
      <c r="S69" s="967"/>
      <c r="T69" s="967"/>
      <c r="U69" s="967"/>
      <c r="V69" s="967">
        <v>121</v>
      </c>
      <c r="W69" s="967"/>
      <c r="X69" s="967"/>
      <c r="Y69" s="967"/>
      <c r="Z69" s="967"/>
      <c r="AA69" s="967">
        <v>8</v>
      </c>
      <c r="AB69" s="967"/>
      <c r="AC69" s="967"/>
      <c r="AD69" s="967"/>
      <c r="AE69" s="967"/>
      <c r="AF69" s="967">
        <v>8</v>
      </c>
      <c r="AG69" s="967"/>
      <c r="AH69" s="967"/>
      <c r="AI69" s="967"/>
      <c r="AJ69" s="967"/>
      <c r="AK69" s="967">
        <v>101</v>
      </c>
      <c r="AL69" s="967"/>
      <c r="AM69" s="967"/>
      <c r="AN69" s="967"/>
      <c r="AO69" s="967"/>
      <c r="AP69" s="967" t="s">
        <v>546</v>
      </c>
      <c r="AQ69" s="967"/>
      <c r="AR69" s="967"/>
      <c r="AS69" s="967"/>
      <c r="AT69" s="967"/>
      <c r="AU69" s="967" t="s">
        <v>546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157</v>
      </c>
      <c r="R70" s="967"/>
      <c r="S70" s="967"/>
      <c r="T70" s="967"/>
      <c r="U70" s="967"/>
      <c r="V70" s="967">
        <v>133</v>
      </c>
      <c r="W70" s="967"/>
      <c r="X70" s="967"/>
      <c r="Y70" s="967"/>
      <c r="Z70" s="967"/>
      <c r="AA70" s="967">
        <v>24</v>
      </c>
      <c r="AB70" s="967"/>
      <c r="AC70" s="967"/>
      <c r="AD70" s="967"/>
      <c r="AE70" s="967"/>
      <c r="AF70" s="967">
        <v>24</v>
      </c>
      <c r="AG70" s="967"/>
      <c r="AH70" s="967"/>
      <c r="AI70" s="967"/>
      <c r="AJ70" s="967"/>
      <c r="AK70" s="967" t="s">
        <v>549</v>
      </c>
      <c r="AL70" s="967"/>
      <c r="AM70" s="967"/>
      <c r="AN70" s="967"/>
      <c r="AO70" s="967"/>
      <c r="AP70" s="967">
        <v>300</v>
      </c>
      <c r="AQ70" s="967"/>
      <c r="AR70" s="967"/>
      <c r="AS70" s="967"/>
      <c r="AT70" s="967"/>
      <c r="AU70" s="967" t="s">
        <v>546</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693</v>
      </c>
      <c r="R71" s="967"/>
      <c r="S71" s="967"/>
      <c r="T71" s="967"/>
      <c r="U71" s="967"/>
      <c r="V71" s="967">
        <v>673</v>
      </c>
      <c r="W71" s="967"/>
      <c r="X71" s="967"/>
      <c r="Y71" s="967"/>
      <c r="Z71" s="967"/>
      <c r="AA71" s="967">
        <v>20</v>
      </c>
      <c r="AB71" s="967"/>
      <c r="AC71" s="967"/>
      <c r="AD71" s="967"/>
      <c r="AE71" s="967"/>
      <c r="AF71" s="967">
        <v>20</v>
      </c>
      <c r="AG71" s="967"/>
      <c r="AH71" s="967"/>
      <c r="AI71" s="967"/>
      <c r="AJ71" s="967"/>
      <c r="AK71" s="967">
        <v>120</v>
      </c>
      <c r="AL71" s="967"/>
      <c r="AM71" s="967"/>
      <c r="AN71" s="967"/>
      <c r="AO71" s="967"/>
      <c r="AP71" s="967">
        <v>1898</v>
      </c>
      <c r="AQ71" s="967"/>
      <c r="AR71" s="967"/>
      <c r="AS71" s="967"/>
      <c r="AT71" s="967"/>
      <c r="AU71" s="967" t="s">
        <v>546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1068</v>
      </c>
      <c r="R72" s="967"/>
      <c r="S72" s="967"/>
      <c r="T72" s="967"/>
      <c r="U72" s="967"/>
      <c r="V72" s="967">
        <v>1064</v>
      </c>
      <c r="W72" s="967"/>
      <c r="X72" s="967"/>
      <c r="Y72" s="967"/>
      <c r="Z72" s="967"/>
      <c r="AA72" s="967">
        <v>4</v>
      </c>
      <c r="AB72" s="967"/>
      <c r="AC72" s="967"/>
      <c r="AD72" s="967"/>
      <c r="AE72" s="967"/>
      <c r="AF72" s="967">
        <v>4</v>
      </c>
      <c r="AG72" s="967"/>
      <c r="AH72" s="967"/>
      <c r="AI72" s="967"/>
      <c r="AJ72" s="967"/>
      <c r="AK72" s="967" t="s">
        <v>547</v>
      </c>
      <c r="AL72" s="967"/>
      <c r="AM72" s="967"/>
      <c r="AN72" s="967"/>
      <c r="AO72" s="967"/>
      <c r="AP72" s="967" t="s">
        <v>546</v>
      </c>
      <c r="AQ72" s="967"/>
      <c r="AR72" s="967"/>
      <c r="AS72" s="967"/>
      <c r="AT72" s="967"/>
      <c r="AU72" s="967" t="s">
        <v>546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124</v>
      </c>
      <c r="R73" s="967"/>
      <c r="S73" s="967"/>
      <c r="T73" s="967"/>
      <c r="U73" s="967"/>
      <c r="V73" s="967">
        <v>111</v>
      </c>
      <c r="W73" s="967"/>
      <c r="X73" s="967"/>
      <c r="Y73" s="967"/>
      <c r="Z73" s="967"/>
      <c r="AA73" s="967">
        <v>12</v>
      </c>
      <c r="AB73" s="967"/>
      <c r="AC73" s="967"/>
      <c r="AD73" s="967"/>
      <c r="AE73" s="967"/>
      <c r="AF73" s="967">
        <v>12</v>
      </c>
      <c r="AG73" s="967"/>
      <c r="AH73" s="967"/>
      <c r="AI73" s="967"/>
      <c r="AJ73" s="967"/>
      <c r="AK73" s="967">
        <v>30</v>
      </c>
      <c r="AL73" s="967"/>
      <c r="AM73" s="967"/>
      <c r="AN73" s="967"/>
      <c r="AO73" s="967"/>
      <c r="AP73" s="967" t="s">
        <v>546</v>
      </c>
      <c r="AQ73" s="967"/>
      <c r="AR73" s="967"/>
      <c r="AS73" s="967"/>
      <c r="AT73" s="967"/>
      <c r="AU73" s="967" t="s">
        <v>546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8865</v>
      </c>
      <c r="R74" s="967"/>
      <c r="S74" s="967"/>
      <c r="T74" s="967"/>
      <c r="U74" s="967"/>
      <c r="V74" s="967">
        <v>8810</v>
      </c>
      <c r="W74" s="967"/>
      <c r="X74" s="967"/>
      <c r="Y74" s="967"/>
      <c r="Z74" s="967"/>
      <c r="AA74" s="967">
        <v>55</v>
      </c>
      <c r="AB74" s="967"/>
      <c r="AC74" s="967"/>
      <c r="AD74" s="967"/>
      <c r="AE74" s="967"/>
      <c r="AF74" s="967">
        <v>55</v>
      </c>
      <c r="AG74" s="967"/>
      <c r="AH74" s="967"/>
      <c r="AI74" s="967"/>
      <c r="AJ74" s="967"/>
      <c r="AK74" s="967">
        <v>1000</v>
      </c>
      <c r="AL74" s="967"/>
      <c r="AM74" s="967"/>
      <c r="AN74" s="967"/>
      <c r="AO74" s="967"/>
      <c r="AP74" s="967" t="s">
        <v>546</v>
      </c>
      <c r="AQ74" s="967"/>
      <c r="AR74" s="967"/>
      <c r="AS74" s="967"/>
      <c r="AT74" s="967"/>
      <c r="AU74" s="967" t="s">
        <v>547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45</v>
      </c>
      <c r="R75" s="975"/>
      <c r="S75" s="975"/>
      <c r="T75" s="975"/>
      <c r="U75" s="976"/>
      <c r="V75" s="977">
        <v>33</v>
      </c>
      <c r="W75" s="975"/>
      <c r="X75" s="975"/>
      <c r="Y75" s="975"/>
      <c r="Z75" s="976"/>
      <c r="AA75" s="977">
        <v>12</v>
      </c>
      <c r="AB75" s="975"/>
      <c r="AC75" s="975"/>
      <c r="AD75" s="975"/>
      <c r="AE75" s="976"/>
      <c r="AF75" s="977" t="s">
        <v>546</v>
      </c>
      <c r="AG75" s="975"/>
      <c r="AH75" s="975"/>
      <c r="AI75" s="975"/>
      <c r="AJ75" s="976"/>
      <c r="AK75" s="977">
        <v>15</v>
      </c>
      <c r="AL75" s="975"/>
      <c r="AM75" s="975"/>
      <c r="AN75" s="975"/>
      <c r="AO75" s="976"/>
      <c r="AP75" s="977" t="s">
        <v>546</v>
      </c>
      <c r="AQ75" s="975"/>
      <c r="AR75" s="975"/>
      <c r="AS75" s="975"/>
      <c r="AT75" s="976"/>
      <c r="AU75" s="977" t="s">
        <v>546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1193</v>
      </c>
      <c r="R76" s="975"/>
      <c r="S76" s="975"/>
      <c r="T76" s="975"/>
      <c r="U76" s="976"/>
      <c r="V76" s="977">
        <v>1162</v>
      </c>
      <c r="W76" s="975"/>
      <c r="X76" s="975"/>
      <c r="Y76" s="975"/>
      <c r="Z76" s="976"/>
      <c r="AA76" s="977">
        <v>31</v>
      </c>
      <c r="AB76" s="975"/>
      <c r="AC76" s="975"/>
      <c r="AD76" s="975"/>
      <c r="AE76" s="976"/>
      <c r="AF76" s="977">
        <v>31</v>
      </c>
      <c r="AG76" s="975"/>
      <c r="AH76" s="975"/>
      <c r="AI76" s="975"/>
      <c r="AJ76" s="976"/>
      <c r="AK76" s="977" t="s">
        <v>547</v>
      </c>
      <c r="AL76" s="975"/>
      <c r="AM76" s="975"/>
      <c r="AN76" s="975"/>
      <c r="AO76" s="976"/>
      <c r="AP76" s="977" t="s">
        <v>546</v>
      </c>
      <c r="AQ76" s="975"/>
      <c r="AR76" s="975"/>
      <c r="AS76" s="975"/>
      <c r="AT76" s="976"/>
      <c r="AU76" s="977" t="s">
        <v>547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544</v>
      </c>
      <c r="C77" s="971"/>
      <c r="D77" s="971"/>
      <c r="E77" s="971"/>
      <c r="F77" s="971"/>
      <c r="G77" s="971"/>
      <c r="H77" s="971"/>
      <c r="I77" s="971"/>
      <c r="J77" s="971"/>
      <c r="K77" s="971"/>
      <c r="L77" s="971"/>
      <c r="M77" s="971"/>
      <c r="N77" s="971"/>
      <c r="O77" s="971"/>
      <c r="P77" s="972"/>
      <c r="Q77" s="974">
        <v>155797</v>
      </c>
      <c r="R77" s="975"/>
      <c r="S77" s="975"/>
      <c r="T77" s="975"/>
      <c r="U77" s="976"/>
      <c r="V77" s="977">
        <v>149476</v>
      </c>
      <c r="W77" s="975"/>
      <c r="X77" s="975"/>
      <c r="Y77" s="975"/>
      <c r="Z77" s="976"/>
      <c r="AA77" s="977">
        <v>6320</v>
      </c>
      <c r="AB77" s="975"/>
      <c r="AC77" s="975"/>
      <c r="AD77" s="975"/>
      <c r="AE77" s="976"/>
      <c r="AF77" s="977">
        <v>6320</v>
      </c>
      <c r="AG77" s="975"/>
      <c r="AH77" s="975"/>
      <c r="AI77" s="975"/>
      <c r="AJ77" s="976"/>
      <c r="AK77" s="977">
        <v>1125</v>
      </c>
      <c r="AL77" s="975"/>
      <c r="AM77" s="975"/>
      <c r="AN77" s="975"/>
      <c r="AO77" s="976"/>
      <c r="AP77" s="977" t="s">
        <v>547</v>
      </c>
      <c r="AQ77" s="975"/>
      <c r="AR77" s="975"/>
      <c r="AS77" s="975"/>
      <c r="AT77" s="976"/>
      <c r="AU77" s="977" t="s">
        <v>546</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6544</v>
      </c>
      <c r="AG88" s="955"/>
      <c r="AH88" s="955"/>
      <c r="AI88" s="955"/>
      <c r="AJ88" s="955"/>
      <c r="AK88" s="959"/>
      <c r="AL88" s="959"/>
      <c r="AM88" s="959"/>
      <c r="AN88" s="959"/>
      <c r="AO88" s="959"/>
      <c r="AP88" s="955">
        <v>3087</v>
      </c>
      <c r="AQ88" s="955"/>
      <c r="AR88" s="955"/>
      <c r="AS88" s="955"/>
      <c r="AT88" s="955"/>
      <c r="AU88" s="955">
        <v>63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v>
      </c>
      <c r="CS102" s="947"/>
      <c r="CT102" s="947"/>
      <c r="CU102" s="947"/>
      <c r="CV102" s="948"/>
      <c r="CW102" s="946" t="s">
        <v>546</v>
      </c>
      <c r="CX102" s="947"/>
      <c r="CY102" s="947"/>
      <c r="CZ102" s="947"/>
      <c r="DA102" s="948"/>
      <c r="DB102" s="946" t="s">
        <v>546</v>
      </c>
      <c r="DC102" s="947"/>
      <c r="DD102" s="947"/>
      <c r="DE102" s="947"/>
      <c r="DF102" s="948"/>
      <c r="DG102" s="946" t="s">
        <v>546</v>
      </c>
      <c r="DH102" s="947"/>
      <c r="DI102" s="947"/>
      <c r="DJ102" s="947"/>
      <c r="DK102" s="948"/>
      <c r="DL102" s="946" t="s">
        <v>546</v>
      </c>
      <c r="DM102" s="947"/>
      <c r="DN102" s="947"/>
      <c r="DO102" s="947"/>
      <c r="DP102" s="948"/>
      <c r="DQ102" s="946" t="s">
        <v>548</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290</v>
      </c>
      <c r="AG109" s="888"/>
      <c r="AH109" s="888"/>
      <c r="AI109" s="888"/>
      <c r="AJ109" s="889"/>
      <c r="AK109" s="890" t="s">
        <v>289</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290</v>
      </c>
      <c r="BW109" s="888"/>
      <c r="BX109" s="888"/>
      <c r="BY109" s="888"/>
      <c r="BZ109" s="889"/>
      <c r="CA109" s="890" t="s">
        <v>289</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290</v>
      </c>
      <c r="DM109" s="888"/>
      <c r="DN109" s="888"/>
      <c r="DO109" s="888"/>
      <c r="DP109" s="889"/>
      <c r="DQ109" s="890" t="s">
        <v>289</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733156</v>
      </c>
      <c r="AB110" s="873"/>
      <c r="AC110" s="873"/>
      <c r="AD110" s="873"/>
      <c r="AE110" s="874"/>
      <c r="AF110" s="875">
        <v>729439</v>
      </c>
      <c r="AG110" s="873"/>
      <c r="AH110" s="873"/>
      <c r="AI110" s="873"/>
      <c r="AJ110" s="874"/>
      <c r="AK110" s="875">
        <v>730084</v>
      </c>
      <c r="AL110" s="873"/>
      <c r="AM110" s="873"/>
      <c r="AN110" s="873"/>
      <c r="AO110" s="874"/>
      <c r="AP110" s="876">
        <v>18.3</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7472436</v>
      </c>
      <c r="BR110" s="800"/>
      <c r="BS110" s="800"/>
      <c r="BT110" s="800"/>
      <c r="BU110" s="800"/>
      <c r="BV110" s="800">
        <v>7735969</v>
      </c>
      <c r="BW110" s="800"/>
      <c r="BX110" s="800"/>
      <c r="BY110" s="800"/>
      <c r="BZ110" s="800"/>
      <c r="CA110" s="800">
        <v>7718248</v>
      </c>
      <c r="CB110" s="800"/>
      <c r="CC110" s="800"/>
      <c r="CD110" s="800"/>
      <c r="CE110" s="800"/>
      <c r="CF110" s="861">
        <v>193.8</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224</v>
      </c>
      <c r="DH110" s="800"/>
      <c r="DI110" s="800"/>
      <c r="DJ110" s="800"/>
      <c r="DK110" s="800"/>
      <c r="DL110" s="800" t="s">
        <v>224</v>
      </c>
      <c r="DM110" s="800"/>
      <c r="DN110" s="800"/>
      <c r="DO110" s="800"/>
      <c r="DP110" s="800"/>
      <c r="DQ110" s="800" t="s">
        <v>224</v>
      </c>
      <c r="DR110" s="800"/>
      <c r="DS110" s="800"/>
      <c r="DT110" s="800"/>
      <c r="DU110" s="800"/>
      <c r="DV110" s="801" t="s">
        <v>224</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224</v>
      </c>
      <c r="AB111" s="909"/>
      <c r="AC111" s="909"/>
      <c r="AD111" s="909"/>
      <c r="AE111" s="910"/>
      <c r="AF111" s="911" t="s">
        <v>224</v>
      </c>
      <c r="AG111" s="909"/>
      <c r="AH111" s="909"/>
      <c r="AI111" s="909"/>
      <c r="AJ111" s="910"/>
      <c r="AK111" s="911" t="s">
        <v>224</v>
      </c>
      <c r="AL111" s="909"/>
      <c r="AM111" s="909"/>
      <c r="AN111" s="909"/>
      <c r="AO111" s="910"/>
      <c r="AP111" s="912" t="s">
        <v>224</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45422</v>
      </c>
      <c r="BR111" s="771"/>
      <c r="BS111" s="771"/>
      <c r="BT111" s="771"/>
      <c r="BU111" s="771"/>
      <c r="BV111" s="771">
        <v>28340</v>
      </c>
      <c r="BW111" s="771"/>
      <c r="BX111" s="771"/>
      <c r="BY111" s="771"/>
      <c r="BZ111" s="771"/>
      <c r="CA111" s="771">
        <v>11455</v>
      </c>
      <c r="CB111" s="771"/>
      <c r="CC111" s="771"/>
      <c r="CD111" s="771"/>
      <c r="CE111" s="771"/>
      <c r="CF111" s="848">
        <v>0.3</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224</v>
      </c>
      <c r="DH111" s="771"/>
      <c r="DI111" s="771"/>
      <c r="DJ111" s="771"/>
      <c r="DK111" s="771"/>
      <c r="DL111" s="771" t="s">
        <v>224</v>
      </c>
      <c r="DM111" s="771"/>
      <c r="DN111" s="771"/>
      <c r="DO111" s="771"/>
      <c r="DP111" s="771"/>
      <c r="DQ111" s="771" t="s">
        <v>224</v>
      </c>
      <c r="DR111" s="771"/>
      <c r="DS111" s="771"/>
      <c r="DT111" s="771"/>
      <c r="DU111" s="771"/>
      <c r="DV111" s="823" t="s">
        <v>224</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224</v>
      </c>
      <c r="AB112" s="784"/>
      <c r="AC112" s="784"/>
      <c r="AD112" s="784"/>
      <c r="AE112" s="785"/>
      <c r="AF112" s="786" t="s">
        <v>224</v>
      </c>
      <c r="AG112" s="784"/>
      <c r="AH112" s="784"/>
      <c r="AI112" s="784"/>
      <c r="AJ112" s="785"/>
      <c r="AK112" s="786" t="s">
        <v>224</v>
      </c>
      <c r="AL112" s="784"/>
      <c r="AM112" s="784"/>
      <c r="AN112" s="784"/>
      <c r="AO112" s="785"/>
      <c r="AP112" s="754" t="s">
        <v>224</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4697299</v>
      </c>
      <c r="BR112" s="771"/>
      <c r="BS112" s="771"/>
      <c r="BT112" s="771"/>
      <c r="BU112" s="771"/>
      <c r="BV112" s="771">
        <v>4654430</v>
      </c>
      <c r="BW112" s="771"/>
      <c r="BX112" s="771"/>
      <c r="BY112" s="771"/>
      <c r="BZ112" s="771"/>
      <c r="CA112" s="771">
        <v>4603394</v>
      </c>
      <c r="CB112" s="771"/>
      <c r="CC112" s="771"/>
      <c r="CD112" s="771"/>
      <c r="CE112" s="771"/>
      <c r="CF112" s="848">
        <v>115.6</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224</v>
      </c>
      <c r="DH112" s="771"/>
      <c r="DI112" s="771"/>
      <c r="DJ112" s="771"/>
      <c r="DK112" s="771"/>
      <c r="DL112" s="771" t="s">
        <v>224</v>
      </c>
      <c r="DM112" s="771"/>
      <c r="DN112" s="771"/>
      <c r="DO112" s="771"/>
      <c r="DP112" s="771"/>
      <c r="DQ112" s="771" t="s">
        <v>224</v>
      </c>
      <c r="DR112" s="771"/>
      <c r="DS112" s="771"/>
      <c r="DT112" s="771"/>
      <c r="DU112" s="771"/>
      <c r="DV112" s="823" t="s">
        <v>224</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333088</v>
      </c>
      <c r="AB113" s="909"/>
      <c r="AC113" s="909"/>
      <c r="AD113" s="909"/>
      <c r="AE113" s="910"/>
      <c r="AF113" s="911">
        <v>338663</v>
      </c>
      <c r="AG113" s="909"/>
      <c r="AH113" s="909"/>
      <c r="AI113" s="909"/>
      <c r="AJ113" s="910"/>
      <c r="AK113" s="911">
        <v>361654</v>
      </c>
      <c r="AL113" s="909"/>
      <c r="AM113" s="909"/>
      <c r="AN113" s="909"/>
      <c r="AO113" s="910"/>
      <c r="AP113" s="912">
        <v>9.1</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163670</v>
      </c>
      <c r="BR113" s="771"/>
      <c r="BS113" s="771"/>
      <c r="BT113" s="771"/>
      <c r="BU113" s="771"/>
      <c r="BV113" s="771">
        <v>114561</v>
      </c>
      <c r="BW113" s="771"/>
      <c r="BX113" s="771"/>
      <c r="BY113" s="771"/>
      <c r="BZ113" s="771"/>
      <c r="CA113" s="771">
        <v>72856</v>
      </c>
      <c r="CB113" s="771"/>
      <c r="CC113" s="771"/>
      <c r="CD113" s="771"/>
      <c r="CE113" s="771"/>
      <c r="CF113" s="848">
        <v>1.8</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224</v>
      </c>
      <c r="DH113" s="784"/>
      <c r="DI113" s="784"/>
      <c r="DJ113" s="784"/>
      <c r="DK113" s="785"/>
      <c r="DL113" s="786" t="s">
        <v>224</v>
      </c>
      <c r="DM113" s="784"/>
      <c r="DN113" s="784"/>
      <c r="DO113" s="784"/>
      <c r="DP113" s="785"/>
      <c r="DQ113" s="786" t="s">
        <v>224</v>
      </c>
      <c r="DR113" s="784"/>
      <c r="DS113" s="784"/>
      <c r="DT113" s="784"/>
      <c r="DU113" s="785"/>
      <c r="DV113" s="754" t="s">
        <v>224</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52195</v>
      </c>
      <c r="AB114" s="784"/>
      <c r="AC114" s="784"/>
      <c r="AD114" s="784"/>
      <c r="AE114" s="785"/>
      <c r="AF114" s="786">
        <v>51307</v>
      </c>
      <c r="AG114" s="784"/>
      <c r="AH114" s="784"/>
      <c r="AI114" s="784"/>
      <c r="AJ114" s="785"/>
      <c r="AK114" s="786">
        <v>46910</v>
      </c>
      <c r="AL114" s="784"/>
      <c r="AM114" s="784"/>
      <c r="AN114" s="784"/>
      <c r="AO114" s="785"/>
      <c r="AP114" s="754">
        <v>1.2</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1402519</v>
      </c>
      <c r="BR114" s="771"/>
      <c r="BS114" s="771"/>
      <c r="BT114" s="771"/>
      <c r="BU114" s="771"/>
      <c r="BV114" s="771">
        <v>1375185</v>
      </c>
      <c r="BW114" s="771"/>
      <c r="BX114" s="771"/>
      <c r="BY114" s="771"/>
      <c r="BZ114" s="771"/>
      <c r="CA114" s="771">
        <v>1286472</v>
      </c>
      <c r="CB114" s="771"/>
      <c r="CC114" s="771"/>
      <c r="CD114" s="771"/>
      <c r="CE114" s="771"/>
      <c r="CF114" s="848">
        <v>32.299999999999997</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224</v>
      </c>
      <c r="DH114" s="784"/>
      <c r="DI114" s="784"/>
      <c r="DJ114" s="784"/>
      <c r="DK114" s="785"/>
      <c r="DL114" s="786" t="s">
        <v>224</v>
      </c>
      <c r="DM114" s="784"/>
      <c r="DN114" s="784"/>
      <c r="DO114" s="784"/>
      <c r="DP114" s="785"/>
      <c r="DQ114" s="786" t="s">
        <v>224</v>
      </c>
      <c r="DR114" s="784"/>
      <c r="DS114" s="784"/>
      <c r="DT114" s="784"/>
      <c r="DU114" s="785"/>
      <c r="DV114" s="754" t="s">
        <v>224</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17282</v>
      </c>
      <c r="AB115" s="909"/>
      <c r="AC115" s="909"/>
      <c r="AD115" s="909"/>
      <c r="AE115" s="910"/>
      <c r="AF115" s="911">
        <v>17083</v>
      </c>
      <c r="AG115" s="909"/>
      <c r="AH115" s="909"/>
      <c r="AI115" s="909"/>
      <c r="AJ115" s="910"/>
      <c r="AK115" s="911">
        <v>16884</v>
      </c>
      <c r="AL115" s="909"/>
      <c r="AM115" s="909"/>
      <c r="AN115" s="909"/>
      <c r="AO115" s="910"/>
      <c r="AP115" s="912">
        <v>0.4</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224</v>
      </c>
      <c r="BR115" s="771"/>
      <c r="BS115" s="771"/>
      <c r="BT115" s="771"/>
      <c r="BU115" s="771"/>
      <c r="BV115" s="771" t="s">
        <v>224</v>
      </c>
      <c r="BW115" s="771"/>
      <c r="BX115" s="771"/>
      <c r="BY115" s="771"/>
      <c r="BZ115" s="771"/>
      <c r="CA115" s="771" t="s">
        <v>224</v>
      </c>
      <c r="CB115" s="771"/>
      <c r="CC115" s="771"/>
      <c r="CD115" s="771"/>
      <c r="CE115" s="771"/>
      <c r="CF115" s="848" t="s">
        <v>224</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224</v>
      </c>
      <c r="DH115" s="784"/>
      <c r="DI115" s="784"/>
      <c r="DJ115" s="784"/>
      <c r="DK115" s="785"/>
      <c r="DL115" s="786" t="s">
        <v>224</v>
      </c>
      <c r="DM115" s="784"/>
      <c r="DN115" s="784"/>
      <c r="DO115" s="784"/>
      <c r="DP115" s="785"/>
      <c r="DQ115" s="786" t="s">
        <v>224</v>
      </c>
      <c r="DR115" s="784"/>
      <c r="DS115" s="784"/>
      <c r="DT115" s="784"/>
      <c r="DU115" s="785"/>
      <c r="DV115" s="754" t="s">
        <v>224</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224</v>
      </c>
      <c r="AB116" s="784"/>
      <c r="AC116" s="784"/>
      <c r="AD116" s="784"/>
      <c r="AE116" s="785"/>
      <c r="AF116" s="786" t="s">
        <v>224</v>
      </c>
      <c r="AG116" s="784"/>
      <c r="AH116" s="784"/>
      <c r="AI116" s="784"/>
      <c r="AJ116" s="785"/>
      <c r="AK116" s="786" t="s">
        <v>224</v>
      </c>
      <c r="AL116" s="784"/>
      <c r="AM116" s="784"/>
      <c r="AN116" s="784"/>
      <c r="AO116" s="785"/>
      <c r="AP116" s="754" t="s">
        <v>224</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224</v>
      </c>
      <c r="BR116" s="771"/>
      <c r="BS116" s="771"/>
      <c r="BT116" s="771"/>
      <c r="BU116" s="771"/>
      <c r="BV116" s="771" t="s">
        <v>224</v>
      </c>
      <c r="BW116" s="771"/>
      <c r="BX116" s="771"/>
      <c r="BY116" s="771"/>
      <c r="BZ116" s="771"/>
      <c r="CA116" s="771" t="s">
        <v>224</v>
      </c>
      <c r="CB116" s="771"/>
      <c r="CC116" s="771"/>
      <c r="CD116" s="771"/>
      <c r="CE116" s="771"/>
      <c r="CF116" s="848" t="s">
        <v>224</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45422</v>
      </c>
      <c r="DH116" s="784"/>
      <c r="DI116" s="784"/>
      <c r="DJ116" s="784"/>
      <c r="DK116" s="785"/>
      <c r="DL116" s="786">
        <v>28340</v>
      </c>
      <c r="DM116" s="784"/>
      <c r="DN116" s="784"/>
      <c r="DO116" s="784"/>
      <c r="DP116" s="785"/>
      <c r="DQ116" s="786">
        <v>11455</v>
      </c>
      <c r="DR116" s="784"/>
      <c r="DS116" s="784"/>
      <c r="DT116" s="784"/>
      <c r="DU116" s="785"/>
      <c r="DV116" s="754">
        <v>0.3</v>
      </c>
      <c r="DW116" s="755"/>
      <c r="DX116" s="755"/>
      <c r="DY116" s="755"/>
      <c r="DZ116" s="756"/>
    </row>
    <row r="117" spans="1:130" s="197" customFormat="1" ht="26.25" customHeight="1">
      <c r="A117" s="887" t="s">
        <v>173</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1135721</v>
      </c>
      <c r="AB117" s="895"/>
      <c r="AC117" s="895"/>
      <c r="AD117" s="895"/>
      <c r="AE117" s="896"/>
      <c r="AF117" s="898">
        <v>1136492</v>
      </c>
      <c r="AG117" s="895"/>
      <c r="AH117" s="895"/>
      <c r="AI117" s="895"/>
      <c r="AJ117" s="896"/>
      <c r="AK117" s="898">
        <v>1155532</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432</v>
      </c>
      <c r="BR117" s="858"/>
      <c r="BS117" s="858"/>
      <c r="BT117" s="858"/>
      <c r="BU117" s="858"/>
      <c r="BV117" s="858" t="s">
        <v>432</v>
      </c>
      <c r="BW117" s="858"/>
      <c r="BX117" s="858"/>
      <c r="BY117" s="858"/>
      <c r="BZ117" s="858"/>
      <c r="CA117" s="858" t="s">
        <v>432</v>
      </c>
      <c r="CB117" s="858"/>
      <c r="CC117" s="858"/>
      <c r="CD117" s="858"/>
      <c r="CE117" s="858"/>
      <c r="CF117" s="848" t="s">
        <v>432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432</v>
      </c>
      <c r="DH117" s="784"/>
      <c r="DI117" s="784"/>
      <c r="DJ117" s="784"/>
      <c r="DK117" s="785"/>
      <c r="DL117" s="786" t="s">
        <v>432</v>
      </c>
      <c r="DM117" s="784"/>
      <c r="DN117" s="784"/>
      <c r="DO117" s="784"/>
      <c r="DP117" s="785"/>
      <c r="DQ117" s="786" t="s">
        <v>432</v>
      </c>
      <c r="DR117" s="784"/>
      <c r="DS117" s="784"/>
      <c r="DT117" s="784"/>
      <c r="DU117" s="785"/>
      <c r="DV117" s="754" t="s">
        <v>432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290</v>
      </c>
      <c r="AG118" s="888"/>
      <c r="AH118" s="888"/>
      <c r="AI118" s="888"/>
      <c r="AJ118" s="889"/>
      <c r="AK118" s="890" t="s">
        <v>289</v>
      </c>
      <c r="AL118" s="888"/>
      <c r="AM118" s="888"/>
      <c r="AN118" s="888"/>
      <c r="AO118" s="889"/>
      <c r="AP118" s="891" t="s">
        <v>405</v>
      </c>
      <c r="AQ118" s="892"/>
      <c r="AR118" s="892"/>
      <c r="AS118" s="892"/>
      <c r="AT118" s="893"/>
      <c r="AU118" s="926"/>
      <c r="AV118" s="927"/>
      <c r="AW118" s="927"/>
      <c r="AX118" s="927"/>
      <c r="AY118" s="927"/>
      <c r="AZ118" s="228" t="s">
        <v>173</v>
      </c>
      <c r="BA118" s="228"/>
      <c r="BB118" s="228"/>
      <c r="BC118" s="228"/>
      <c r="BD118" s="228"/>
      <c r="BE118" s="228"/>
      <c r="BF118" s="228"/>
      <c r="BG118" s="228"/>
      <c r="BH118" s="228"/>
      <c r="BI118" s="228"/>
      <c r="BJ118" s="228"/>
      <c r="BK118" s="228"/>
      <c r="BL118" s="228"/>
      <c r="BM118" s="228"/>
      <c r="BN118" s="228"/>
      <c r="BO118" s="837" t="s">
        <v>434</v>
      </c>
      <c r="BP118" s="838"/>
      <c r="BQ118" s="857">
        <v>13781346</v>
      </c>
      <c r="BR118" s="858"/>
      <c r="BS118" s="858"/>
      <c r="BT118" s="858"/>
      <c r="BU118" s="858"/>
      <c r="BV118" s="858">
        <v>13908485</v>
      </c>
      <c r="BW118" s="858"/>
      <c r="BX118" s="858"/>
      <c r="BY118" s="858"/>
      <c r="BZ118" s="858"/>
      <c r="CA118" s="858">
        <v>13692425</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224</v>
      </c>
      <c r="DH118" s="784"/>
      <c r="DI118" s="784"/>
      <c r="DJ118" s="784"/>
      <c r="DK118" s="785"/>
      <c r="DL118" s="786" t="s">
        <v>224</v>
      </c>
      <c r="DM118" s="784"/>
      <c r="DN118" s="784"/>
      <c r="DO118" s="784"/>
      <c r="DP118" s="785"/>
      <c r="DQ118" s="786" t="s">
        <v>224</v>
      </c>
      <c r="DR118" s="784"/>
      <c r="DS118" s="784"/>
      <c r="DT118" s="784"/>
      <c r="DU118" s="785"/>
      <c r="DV118" s="754" t="s">
        <v>224</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224</v>
      </c>
      <c r="AB119" s="873"/>
      <c r="AC119" s="873"/>
      <c r="AD119" s="873"/>
      <c r="AE119" s="874"/>
      <c r="AF119" s="875" t="s">
        <v>224</v>
      </c>
      <c r="AG119" s="873"/>
      <c r="AH119" s="873"/>
      <c r="AI119" s="873"/>
      <c r="AJ119" s="874"/>
      <c r="AK119" s="875" t="s">
        <v>224</v>
      </c>
      <c r="AL119" s="873"/>
      <c r="AM119" s="873"/>
      <c r="AN119" s="873"/>
      <c r="AO119" s="874"/>
      <c r="AP119" s="876" t="s">
        <v>224</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2562316</v>
      </c>
      <c r="BR119" s="800"/>
      <c r="BS119" s="800"/>
      <c r="BT119" s="800"/>
      <c r="BU119" s="800"/>
      <c r="BV119" s="800">
        <v>3068932</v>
      </c>
      <c r="BW119" s="800"/>
      <c r="BX119" s="800"/>
      <c r="BY119" s="800"/>
      <c r="BZ119" s="800"/>
      <c r="CA119" s="800">
        <v>2969154</v>
      </c>
      <c r="CB119" s="800"/>
      <c r="CC119" s="800"/>
      <c r="CD119" s="800"/>
      <c r="CE119" s="800"/>
      <c r="CF119" s="861">
        <v>74.599999999999994</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224</v>
      </c>
      <c r="DH119" s="717"/>
      <c r="DI119" s="717"/>
      <c r="DJ119" s="717"/>
      <c r="DK119" s="718"/>
      <c r="DL119" s="719" t="s">
        <v>224</v>
      </c>
      <c r="DM119" s="717"/>
      <c r="DN119" s="717"/>
      <c r="DO119" s="717"/>
      <c r="DP119" s="718"/>
      <c r="DQ119" s="719" t="s">
        <v>224</v>
      </c>
      <c r="DR119" s="717"/>
      <c r="DS119" s="717"/>
      <c r="DT119" s="717"/>
      <c r="DU119" s="718"/>
      <c r="DV119" s="807" t="s">
        <v>224</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224</v>
      </c>
      <c r="AB120" s="784"/>
      <c r="AC120" s="784"/>
      <c r="AD120" s="784"/>
      <c r="AE120" s="785"/>
      <c r="AF120" s="786" t="s">
        <v>224</v>
      </c>
      <c r="AG120" s="784"/>
      <c r="AH120" s="784"/>
      <c r="AI120" s="784"/>
      <c r="AJ120" s="785"/>
      <c r="AK120" s="786" t="s">
        <v>224</v>
      </c>
      <c r="AL120" s="784"/>
      <c r="AM120" s="784"/>
      <c r="AN120" s="784"/>
      <c r="AO120" s="785"/>
      <c r="AP120" s="754" t="s">
        <v>224</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203667</v>
      </c>
      <c r="BR120" s="771"/>
      <c r="BS120" s="771"/>
      <c r="BT120" s="771"/>
      <c r="BU120" s="771"/>
      <c r="BV120" s="771">
        <v>175684</v>
      </c>
      <c r="BW120" s="771"/>
      <c r="BX120" s="771"/>
      <c r="BY120" s="771"/>
      <c r="BZ120" s="771"/>
      <c r="CA120" s="771">
        <v>161729</v>
      </c>
      <c r="CB120" s="771"/>
      <c r="CC120" s="771"/>
      <c r="CD120" s="771"/>
      <c r="CE120" s="771"/>
      <c r="CF120" s="848">
        <v>4.0999999999999996</v>
      </c>
      <c r="CG120" s="849"/>
      <c r="CH120" s="849"/>
      <c r="CI120" s="849"/>
      <c r="CJ120" s="849"/>
      <c r="CK120" s="850" t="s">
        <v>440</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3918381</v>
      </c>
      <c r="DH120" s="800"/>
      <c r="DI120" s="800"/>
      <c r="DJ120" s="800"/>
      <c r="DK120" s="800"/>
      <c r="DL120" s="800">
        <v>3877251</v>
      </c>
      <c r="DM120" s="800"/>
      <c r="DN120" s="800"/>
      <c r="DO120" s="800"/>
      <c r="DP120" s="800"/>
      <c r="DQ120" s="800">
        <v>3830680</v>
      </c>
      <c r="DR120" s="800"/>
      <c r="DS120" s="800"/>
      <c r="DT120" s="800"/>
      <c r="DU120" s="800"/>
      <c r="DV120" s="801">
        <v>96.2</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224</v>
      </c>
      <c r="AB121" s="784"/>
      <c r="AC121" s="784"/>
      <c r="AD121" s="784"/>
      <c r="AE121" s="785"/>
      <c r="AF121" s="786" t="s">
        <v>224</v>
      </c>
      <c r="AG121" s="784"/>
      <c r="AH121" s="784"/>
      <c r="AI121" s="784"/>
      <c r="AJ121" s="785"/>
      <c r="AK121" s="786" t="s">
        <v>224</v>
      </c>
      <c r="AL121" s="784"/>
      <c r="AM121" s="784"/>
      <c r="AN121" s="784"/>
      <c r="AO121" s="785"/>
      <c r="AP121" s="754" t="s">
        <v>224</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8463182</v>
      </c>
      <c r="BR121" s="858"/>
      <c r="BS121" s="858"/>
      <c r="BT121" s="858"/>
      <c r="BU121" s="858"/>
      <c r="BV121" s="858">
        <v>8735971</v>
      </c>
      <c r="BW121" s="858"/>
      <c r="BX121" s="858"/>
      <c r="BY121" s="858"/>
      <c r="BZ121" s="858"/>
      <c r="CA121" s="858">
        <v>8535917</v>
      </c>
      <c r="CB121" s="858"/>
      <c r="CC121" s="858"/>
      <c r="CD121" s="858"/>
      <c r="CE121" s="858"/>
      <c r="CF121" s="859">
        <v>214.4</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572182</v>
      </c>
      <c r="DH121" s="771"/>
      <c r="DI121" s="771"/>
      <c r="DJ121" s="771"/>
      <c r="DK121" s="771"/>
      <c r="DL121" s="771">
        <v>527321</v>
      </c>
      <c r="DM121" s="771"/>
      <c r="DN121" s="771"/>
      <c r="DO121" s="771"/>
      <c r="DP121" s="771"/>
      <c r="DQ121" s="771">
        <v>495367</v>
      </c>
      <c r="DR121" s="771"/>
      <c r="DS121" s="771"/>
      <c r="DT121" s="771"/>
      <c r="DU121" s="771"/>
      <c r="DV121" s="823">
        <v>12.4</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224</v>
      </c>
      <c r="AB122" s="784"/>
      <c r="AC122" s="784"/>
      <c r="AD122" s="784"/>
      <c r="AE122" s="785"/>
      <c r="AF122" s="786" t="s">
        <v>224</v>
      </c>
      <c r="AG122" s="784"/>
      <c r="AH122" s="784"/>
      <c r="AI122" s="784"/>
      <c r="AJ122" s="785"/>
      <c r="AK122" s="786" t="s">
        <v>224</v>
      </c>
      <c r="AL122" s="784"/>
      <c r="AM122" s="784"/>
      <c r="AN122" s="784"/>
      <c r="AO122" s="785"/>
      <c r="AP122" s="754" t="s">
        <v>224</v>
      </c>
      <c r="AQ122" s="755"/>
      <c r="AR122" s="755"/>
      <c r="AS122" s="755"/>
      <c r="AT122" s="756"/>
      <c r="AU122" s="885"/>
      <c r="AV122" s="886"/>
      <c r="AW122" s="886"/>
      <c r="AX122" s="886"/>
      <c r="AY122" s="886"/>
      <c r="AZ122" s="228" t="s">
        <v>173</v>
      </c>
      <c r="BA122" s="228"/>
      <c r="BB122" s="228"/>
      <c r="BC122" s="228"/>
      <c r="BD122" s="228"/>
      <c r="BE122" s="228"/>
      <c r="BF122" s="228"/>
      <c r="BG122" s="228"/>
      <c r="BH122" s="228"/>
      <c r="BI122" s="228"/>
      <c r="BJ122" s="228"/>
      <c r="BK122" s="228"/>
      <c r="BL122" s="228"/>
      <c r="BM122" s="228"/>
      <c r="BN122" s="228"/>
      <c r="BO122" s="837" t="s">
        <v>443</v>
      </c>
      <c r="BP122" s="838"/>
      <c r="BQ122" s="839">
        <v>11229165</v>
      </c>
      <c r="BR122" s="840"/>
      <c r="BS122" s="840"/>
      <c r="BT122" s="840"/>
      <c r="BU122" s="840"/>
      <c r="BV122" s="840">
        <v>11980587</v>
      </c>
      <c r="BW122" s="840"/>
      <c r="BX122" s="840"/>
      <c r="BY122" s="840"/>
      <c r="BZ122" s="840"/>
      <c r="CA122" s="840">
        <v>11666800</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154573</v>
      </c>
      <c r="DH122" s="771"/>
      <c r="DI122" s="771"/>
      <c r="DJ122" s="771"/>
      <c r="DK122" s="771"/>
      <c r="DL122" s="771">
        <v>213933</v>
      </c>
      <c r="DM122" s="771"/>
      <c r="DN122" s="771"/>
      <c r="DO122" s="771"/>
      <c r="DP122" s="771"/>
      <c r="DQ122" s="771">
        <v>224286</v>
      </c>
      <c r="DR122" s="771"/>
      <c r="DS122" s="771"/>
      <c r="DT122" s="771"/>
      <c r="DU122" s="771"/>
      <c r="DV122" s="823">
        <v>5.6</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16550</v>
      </c>
      <c r="AB123" s="784"/>
      <c r="AC123" s="784"/>
      <c r="AD123" s="784"/>
      <c r="AE123" s="785"/>
      <c r="AF123" s="786">
        <v>16550</v>
      </c>
      <c r="AG123" s="784"/>
      <c r="AH123" s="784"/>
      <c r="AI123" s="784"/>
      <c r="AJ123" s="785"/>
      <c r="AK123" s="786">
        <v>16550</v>
      </c>
      <c r="AL123" s="784"/>
      <c r="AM123" s="784"/>
      <c r="AN123" s="784"/>
      <c r="AO123" s="785"/>
      <c r="AP123" s="754">
        <v>0.4</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63.1</v>
      </c>
      <c r="BR123" s="832"/>
      <c r="BS123" s="832"/>
      <c r="BT123" s="832"/>
      <c r="BU123" s="832"/>
      <c r="BV123" s="832">
        <v>47.5</v>
      </c>
      <c r="BW123" s="832"/>
      <c r="BX123" s="832"/>
      <c r="BY123" s="832"/>
      <c r="BZ123" s="832"/>
      <c r="CA123" s="832">
        <v>50.8</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52163</v>
      </c>
      <c r="DH123" s="784"/>
      <c r="DI123" s="784"/>
      <c r="DJ123" s="784"/>
      <c r="DK123" s="785"/>
      <c r="DL123" s="786">
        <v>35925</v>
      </c>
      <c r="DM123" s="784"/>
      <c r="DN123" s="784"/>
      <c r="DO123" s="784"/>
      <c r="DP123" s="785"/>
      <c r="DQ123" s="786">
        <v>53061</v>
      </c>
      <c r="DR123" s="784"/>
      <c r="DS123" s="784"/>
      <c r="DT123" s="784"/>
      <c r="DU123" s="785"/>
      <c r="DV123" s="754">
        <v>1.3</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224</v>
      </c>
      <c r="AB124" s="784"/>
      <c r="AC124" s="784"/>
      <c r="AD124" s="784"/>
      <c r="AE124" s="785"/>
      <c r="AF124" s="786" t="s">
        <v>224</v>
      </c>
      <c r="AG124" s="784"/>
      <c r="AH124" s="784"/>
      <c r="AI124" s="784"/>
      <c r="AJ124" s="785"/>
      <c r="AK124" s="786" t="s">
        <v>224</v>
      </c>
      <c r="AL124" s="784"/>
      <c r="AM124" s="784"/>
      <c r="AN124" s="784"/>
      <c r="AO124" s="785"/>
      <c r="AP124" s="754" t="s">
        <v>224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224</v>
      </c>
      <c r="DH124" s="717"/>
      <c r="DI124" s="717"/>
      <c r="DJ124" s="717"/>
      <c r="DK124" s="718"/>
      <c r="DL124" s="719" t="s">
        <v>224</v>
      </c>
      <c r="DM124" s="717"/>
      <c r="DN124" s="717"/>
      <c r="DO124" s="717"/>
      <c r="DP124" s="718"/>
      <c r="DQ124" s="719" t="s">
        <v>224</v>
      </c>
      <c r="DR124" s="717"/>
      <c r="DS124" s="717"/>
      <c r="DT124" s="717"/>
      <c r="DU124" s="718"/>
      <c r="DV124" s="807" t="s">
        <v>224</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224</v>
      </c>
      <c r="AB125" s="784"/>
      <c r="AC125" s="784"/>
      <c r="AD125" s="784"/>
      <c r="AE125" s="785"/>
      <c r="AF125" s="786" t="s">
        <v>224</v>
      </c>
      <c r="AG125" s="784"/>
      <c r="AH125" s="784"/>
      <c r="AI125" s="784"/>
      <c r="AJ125" s="785"/>
      <c r="AK125" s="786" t="s">
        <v>224</v>
      </c>
      <c r="AL125" s="784"/>
      <c r="AM125" s="784"/>
      <c r="AN125" s="784"/>
      <c r="AO125" s="785"/>
      <c r="AP125" s="754" t="s">
        <v>224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224</v>
      </c>
      <c r="DH125" s="800"/>
      <c r="DI125" s="800"/>
      <c r="DJ125" s="800"/>
      <c r="DK125" s="800"/>
      <c r="DL125" s="800" t="s">
        <v>224</v>
      </c>
      <c r="DM125" s="800"/>
      <c r="DN125" s="800"/>
      <c r="DO125" s="800"/>
      <c r="DP125" s="800"/>
      <c r="DQ125" s="800" t="s">
        <v>224</v>
      </c>
      <c r="DR125" s="800"/>
      <c r="DS125" s="800"/>
      <c r="DT125" s="800"/>
      <c r="DU125" s="800"/>
      <c r="DV125" s="801" t="s">
        <v>224</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224</v>
      </c>
      <c r="AB126" s="784"/>
      <c r="AC126" s="784"/>
      <c r="AD126" s="784"/>
      <c r="AE126" s="785"/>
      <c r="AF126" s="786" t="s">
        <v>224</v>
      </c>
      <c r="AG126" s="784"/>
      <c r="AH126" s="784"/>
      <c r="AI126" s="784"/>
      <c r="AJ126" s="785"/>
      <c r="AK126" s="786" t="s">
        <v>224</v>
      </c>
      <c r="AL126" s="784"/>
      <c r="AM126" s="784"/>
      <c r="AN126" s="784"/>
      <c r="AO126" s="785"/>
      <c r="AP126" s="754" t="s">
        <v>224</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224</v>
      </c>
      <c r="DH126" s="771"/>
      <c r="DI126" s="771"/>
      <c r="DJ126" s="771"/>
      <c r="DK126" s="771"/>
      <c r="DL126" s="771" t="s">
        <v>224</v>
      </c>
      <c r="DM126" s="771"/>
      <c r="DN126" s="771"/>
      <c r="DO126" s="771"/>
      <c r="DP126" s="771"/>
      <c r="DQ126" s="771" t="s">
        <v>224</v>
      </c>
      <c r="DR126" s="771"/>
      <c r="DS126" s="771"/>
      <c r="DT126" s="771"/>
      <c r="DU126" s="771"/>
      <c r="DV126" s="823" t="s">
        <v>224</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732</v>
      </c>
      <c r="AB127" s="784"/>
      <c r="AC127" s="784"/>
      <c r="AD127" s="784"/>
      <c r="AE127" s="785"/>
      <c r="AF127" s="786">
        <v>533</v>
      </c>
      <c r="AG127" s="784"/>
      <c r="AH127" s="784"/>
      <c r="AI127" s="784"/>
      <c r="AJ127" s="785"/>
      <c r="AK127" s="786">
        <v>334</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224</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456</v>
      </c>
      <c r="DH127" s="820"/>
      <c r="DI127" s="820"/>
      <c r="DJ127" s="820"/>
      <c r="DK127" s="820"/>
      <c r="DL127" s="820" t="s">
        <v>224</v>
      </c>
      <c r="DM127" s="820"/>
      <c r="DN127" s="820"/>
      <c r="DO127" s="820"/>
      <c r="DP127" s="820"/>
      <c r="DQ127" s="820" t="s">
        <v>224</v>
      </c>
      <c r="DR127" s="820"/>
      <c r="DS127" s="820"/>
      <c r="DT127" s="820"/>
      <c r="DU127" s="820"/>
      <c r="DV127" s="821" t="s">
        <v>224</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8058</v>
      </c>
      <c r="AB128" s="724"/>
      <c r="AC128" s="724"/>
      <c r="AD128" s="724"/>
      <c r="AE128" s="725"/>
      <c r="AF128" s="726">
        <v>1460</v>
      </c>
      <c r="AG128" s="724"/>
      <c r="AH128" s="724"/>
      <c r="AI128" s="724"/>
      <c r="AJ128" s="725"/>
      <c r="AK128" s="726">
        <v>1406</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224</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4792174</v>
      </c>
      <c r="AB129" s="784"/>
      <c r="AC129" s="784"/>
      <c r="AD129" s="784"/>
      <c r="AE129" s="785"/>
      <c r="AF129" s="786">
        <v>4821538</v>
      </c>
      <c r="AG129" s="784"/>
      <c r="AH129" s="784"/>
      <c r="AI129" s="784"/>
      <c r="AJ129" s="785"/>
      <c r="AK129" s="786">
        <v>4788914</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748525</v>
      </c>
      <c r="AB130" s="784"/>
      <c r="AC130" s="784"/>
      <c r="AD130" s="784"/>
      <c r="AE130" s="785"/>
      <c r="AF130" s="786">
        <v>769592</v>
      </c>
      <c r="AG130" s="784"/>
      <c r="AH130" s="784"/>
      <c r="AI130" s="784"/>
      <c r="AJ130" s="785"/>
      <c r="AK130" s="786">
        <v>806751</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50.8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4043649</v>
      </c>
      <c r="AB131" s="717"/>
      <c r="AC131" s="717"/>
      <c r="AD131" s="717"/>
      <c r="AE131" s="718"/>
      <c r="AF131" s="719">
        <v>4051946</v>
      </c>
      <c r="AG131" s="717"/>
      <c r="AH131" s="717"/>
      <c r="AI131" s="717"/>
      <c r="AJ131" s="718"/>
      <c r="AK131" s="719">
        <v>3982163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9.3761352680000005</v>
      </c>
      <c r="AB132" s="740"/>
      <c r="AC132" s="740"/>
      <c r="AD132" s="740"/>
      <c r="AE132" s="741"/>
      <c r="AF132" s="742">
        <v>9.0188763620000003</v>
      </c>
      <c r="AG132" s="740"/>
      <c r="AH132" s="740"/>
      <c r="AI132" s="740"/>
      <c r="AJ132" s="741"/>
      <c r="AK132" s="742">
        <v>8.7232742610000003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9.8000000000000007</v>
      </c>
      <c r="AB133" s="749"/>
      <c r="AC133" s="749"/>
      <c r="AD133" s="749"/>
      <c r="AE133" s="750"/>
      <c r="AF133" s="748">
        <v>9.1999999999999993</v>
      </c>
      <c r="AG133" s="749"/>
      <c r="AH133" s="749"/>
      <c r="AI133" s="749"/>
      <c r="AJ133" s="750"/>
      <c r="AK133" s="748">
        <v>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75" zoomScaleNormal="85" zoomScaleSheetLayoutView="75" workbookViewId="0">
      <selection activeCell="A14" sqref="A1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75" zoomScaleNormal="75" zoomScaleSheetLayoutView="55" workbookViewId="0">
      <selection activeCell="A14" sqref="A1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9" workbookViewId="0">
      <selection activeCell="A14" sqref="A1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6" t="s">
        <v>471</v>
      </c>
      <c r="L7" s="254"/>
      <c r="M7" s="255" t="s">
        <v>472</v>
      </c>
      <c r="N7" s="256"/>
    </row>
    <row r="8" spans="1:16">
      <c r="A8" s="248"/>
      <c r="B8" s="244"/>
      <c r="C8" s="244"/>
      <c r="D8" s="244"/>
      <c r="E8" s="244"/>
      <c r="F8" s="244"/>
      <c r="G8" s="257"/>
      <c r="H8" s="258"/>
      <c r="I8" s="258"/>
      <c r="J8" s="259"/>
      <c r="K8" s="1117"/>
      <c r="L8" s="260" t="s">
        <v>473</v>
      </c>
      <c r="M8" s="261" t="s">
        <v>474</v>
      </c>
      <c r="N8" s="262" t="s">
        <v>475</v>
      </c>
    </row>
    <row r="9" spans="1:16">
      <c r="A9" s="248"/>
      <c r="B9" s="244"/>
      <c r="C9" s="244"/>
      <c r="D9" s="244"/>
      <c r="E9" s="244"/>
      <c r="F9" s="244"/>
      <c r="G9" s="1130" t="s">
        <v>476</v>
      </c>
      <c r="H9" s="1131"/>
      <c r="I9" s="1131"/>
      <c r="J9" s="1132"/>
      <c r="K9" s="263">
        <v>1264596</v>
      </c>
      <c r="L9" s="264">
        <v>84918</v>
      </c>
      <c r="M9" s="265">
        <v>77799</v>
      </c>
      <c r="N9" s="266">
        <v>9.1999999999999993</v>
      </c>
    </row>
    <row r="10" spans="1:16">
      <c r="A10" s="248"/>
      <c r="B10" s="244"/>
      <c r="C10" s="244"/>
      <c r="D10" s="244"/>
      <c r="E10" s="244"/>
      <c r="F10" s="244"/>
      <c r="G10" s="1130" t="s">
        <v>477</v>
      </c>
      <c r="H10" s="1131"/>
      <c r="I10" s="1131"/>
      <c r="J10" s="1132"/>
      <c r="K10" s="267">
        <v>70870</v>
      </c>
      <c r="L10" s="268">
        <v>4759</v>
      </c>
      <c r="M10" s="269">
        <v>8141</v>
      </c>
      <c r="N10" s="270">
        <v>-41.5</v>
      </c>
    </row>
    <row r="11" spans="1:16" ht="13.5" customHeight="1">
      <c r="A11" s="248"/>
      <c r="B11" s="244"/>
      <c r="C11" s="244"/>
      <c r="D11" s="244"/>
      <c r="E11" s="244"/>
      <c r="F11" s="244"/>
      <c r="G11" s="1130" t="s">
        <v>478</v>
      </c>
      <c r="H11" s="1131"/>
      <c r="I11" s="1131"/>
      <c r="J11" s="1132"/>
      <c r="K11" s="267">
        <v>174737</v>
      </c>
      <c r="L11" s="268">
        <v>11734</v>
      </c>
      <c r="M11" s="269">
        <v>11503</v>
      </c>
      <c r="N11" s="270">
        <v>2</v>
      </c>
    </row>
    <row r="12" spans="1:16" ht="13.5" customHeight="1">
      <c r="A12" s="248"/>
      <c r="B12" s="244"/>
      <c r="C12" s="244"/>
      <c r="D12" s="244"/>
      <c r="E12" s="244"/>
      <c r="F12" s="244"/>
      <c r="G12" s="1130" t="s">
        <v>479</v>
      </c>
      <c r="H12" s="1131"/>
      <c r="I12" s="1131"/>
      <c r="J12" s="1132"/>
      <c r="K12" s="267" t="s">
        <v>480</v>
      </c>
      <c r="L12" s="268" t="s">
        <v>480</v>
      </c>
      <c r="M12" s="269">
        <v>578</v>
      </c>
      <c r="N12" s="270" t="s">
        <v>480</v>
      </c>
    </row>
    <row r="13" spans="1:16" ht="13.5" customHeight="1">
      <c r="A13" s="248"/>
      <c r="B13" s="244"/>
      <c r="C13" s="244"/>
      <c r="D13" s="244"/>
      <c r="E13" s="244"/>
      <c r="F13" s="244"/>
      <c r="G13" s="1130" t="s">
        <v>481</v>
      </c>
      <c r="H13" s="1131"/>
      <c r="I13" s="1131"/>
      <c r="J13" s="1132"/>
      <c r="K13" s="267" t="s">
        <v>480</v>
      </c>
      <c r="L13" s="268" t="s">
        <v>480</v>
      </c>
      <c r="M13" s="269" t="s">
        <v>480</v>
      </c>
      <c r="N13" s="270" t="s">
        <v>480</v>
      </c>
    </row>
    <row r="14" spans="1:16" ht="13.5" customHeight="1">
      <c r="A14" s="248"/>
      <c r="B14" s="244"/>
      <c r="C14" s="244"/>
      <c r="D14" s="244"/>
      <c r="E14" s="244"/>
      <c r="F14" s="244"/>
      <c r="G14" s="1130" t="s">
        <v>482</v>
      </c>
      <c r="H14" s="1131"/>
      <c r="I14" s="1131"/>
      <c r="J14" s="1132"/>
      <c r="K14" s="267">
        <v>36092</v>
      </c>
      <c r="L14" s="268">
        <v>2424</v>
      </c>
      <c r="M14" s="269">
        <v>3404</v>
      </c>
      <c r="N14" s="270">
        <v>-28.8</v>
      </c>
    </row>
    <row r="15" spans="1:16" ht="13.5" customHeight="1">
      <c r="A15" s="248"/>
      <c r="B15" s="244"/>
      <c r="C15" s="244"/>
      <c r="D15" s="244"/>
      <c r="E15" s="244"/>
      <c r="F15" s="244"/>
      <c r="G15" s="1130" t="s">
        <v>483</v>
      </c>
      <c r="H15" s="1131"/>
      <c r="I15" s="1131"/>
      <c r="J15" s="1132"/>
      <c r="K15" s="267">
        <v>16861</v>
      </c>
      <c r="L15" s="268">
        <v>1132</v>
      </c>
      <c r="M15" s="269">
        <v>1859</v>
      </c>
      <c r="N15" s="270">
        <v>-39.1</v>
      </c>
    </row>
    <row r="16" spans="1:16">
      <c r="A16" s="248"/>
      <c r="B16" s="244"/>
      <c r="C16" s="244"/>
      <c r="D16" s="244"/>
      <c r="E16" s="244"/>
      <c r="F16" s="244"/>
      <c r="G16" s="1133" t="s">
        <v>484</v>
      </c>
      <c r="H16" s="1134"/>
      <c r="I16" s="1134"/>
      <c r="J16" s="1135"/>
      <c r="K16" s="268">
        <v>-122997</v>
      </c>
      <c r="L16" s="268">
        <v>-8259</v>
      </c>
      <c r="M16" s="269">
        <v>-8484</v>
      </c>
      <c r="N16" s="270">
        <v>-2.7</v>
      </c>
    </row>
    <row r="17" spans="1:16">
      <c r="A17" s="248"/>
      <c r="B17" s="244"/>
      <c r="C17" s="244"/>
      <c r="D17" s="244"/>
      <c r="E17" s="244"/>
      <c r="F17" s="244"/>
      <c r="G17" s="1133" t="s">
        <v>173</v>
      </c>
      <c r="H17" s="1134"/>
      <c r="I17" s="1134"/>
      <c r="J17" s="1135"/>
      <c r="K17" s="268">
        <v>1440159</v>
      </c>
      <c r="L17" s="268">
        <v>96707</v>
      </c>
      <c r="M17" s="269">
        <v>94801</v>
      </c>
      <c r="N17" s="270">
        <v>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7" t="s">
        <v>489</v>
      </c>
      <c r="H21" s="1128"/>
      <c r="I21" s="1128"/>
      <c r="J21" s="1129"/>
      <c r="K21" s="280">
        <v>9.1300000000000008</v>
      </c>
      <c r="L21" s="281">
        <v>8.7799999999999994</v>
      </c>
      <c r="M21" s="282">
        <v>0.35</v>
      </c>
      <c r="N21" s="249"/>
      <c r="O21" s="283"/>
      <c r="P21" s="279"/>
    </row>
    <row r="22" spans="1:16" s="284" customFormat="1">
      <c r="A22" s="279"/>
      <c r="B22" s="249"/>
      <c r="C22" s="249"/>
      <c r="D22" s="249"/>
      <c r="E22" s="249"/>
      <c r="F22" s="249"/>
      <c r="G22" s="1127" t="s">
        <v>490</v>
      </c>
      <c r="H22" s="1128"/>
      <c r="I22" s="1128"/>
      <c r="J22" s="1129"/>
      <c r="K22" s="285">
        <v>95.6</v>
      </c>
      <c r="L22" s="286">
        <v>96.7</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6" t="s">
        <v>471</v>
      </c>
      <c r="L30" s="254"/>
      <c r="M30" s="255" t="s">
        <v>472</v>
      </c>
      <c r="N30" s="256"/>
    </row>
    <row r="31" spans="1:16">
      <c r="A31" s="248"/>
      <c r="B31" s="244"/>
      <c r="C31" s="244"/>
      <c r="D31" s="244"/>
      <c r="E31" s="244"/>
      <c r="F31" s="244"/>
      <c r="G31" s="257"/>
      <c r="H31" s="258"/>
      <c r="I31" s="258"/>
      <c r="J31" s="259"/>
      <c r="K31" s="1117"/>
      <c r="L31" s="260" t="s">
        <v>473</v>
      </c>
      <c r="M31" s="261" t="s">
        <v>474</v>
      </c>
      <c r="N31" s="262" t="s">
        <v>475</v>
      </c>
    </row>
    <row r="32" spans="1:16" ht="27" customHeight="1">
      <c r="A32" s="248"/>
      <c r="B32" s="244"/>
      <c r="C32" s="244"/>
      <c r="D32" s="244"/>
      <c r="E32" s="244"/>
      <c r="F32" s="244"/>
      <c r="G32" s="1118" t="s">
        <v>493</v>
      </c>
      <c r="H32" s="1119"/>
      <c r="I32" s="1119"/>
      <c r="J32" s="1120"/>
      <c r="K32" s="294">
        <v>730084</v>
      </c>
      <c r="L32" s="294">
        <v>49025</v>
      </c>
      <c r="M32" s="295">
        <v>52939</v>
      </c>
      <c r="N32" s="296">
        <v>-7.4</v>
      </c>
    </row>
    <row r="33" spans="1:16" ht="13.5" customHeight="1">
      <c r="A33" s="248"/>
      <c r="B33" s="244"/>
      <c r="C33" s="244"/>
      <c r="D33" s="244"/>
      <c r="E33" s="244"/>
      <c r="F33" s="244"/>
      <c r="G33" s="1118" t="s">
        <v>494</v>
      </c>
      <c r="H33" s="1119"/>
      <c r="I33" s="1119"/>
      <c r="J33" s="1120"/>
      <c r="K33" s="294" t="s">
        <v>480</v>
      </c>
      <c r="L33" s="294" t="s">
        <v>480</v>
      </c>
      <c r="M33" s="295" t="s">
        <v>480</v>
      </c>
      <c r="N33" s="296" t="s">
        <v>480</v>
      </c>
    </row>
    <row r="34" spans="1:16" ht="27" customHeight="1">
      <c r="A34" s="248"/>
      <c r="B34" s="244"/>
      <c r="C34" s="244"/>
      <c r="D34" s="244"/>
      <c r="E34" s="244"/>
      <c r="F34" s="244"/>
      <c r="G34" s="1118" t="s">
        <v>495</v>
      </c>
      <c r="H34" s="1119"/>
      <c r="I34" s="1119"/>
      <c r="J34" s="1120"/>
      <c r="K34" s="294" t="s">
        <v>480</v>
      </c>
      <c r="L34" s="294" t="s">
        <v>480</v>
      </c>
      <c r="M34" s="295">
        <v>6</v>
      </c>
      <c r="N34" s="296" t="s">
        <v>480</v>
      </c>
    </row>
    <row r="35" spans="1:16" ht="27" customHeight="1">
      <c r="A35" s="248"/>
      <c r="B35" s="244"/>
      <c r="C35" s="244"/>
      <c r="D35" s="244"/>
      <c r="E35" s="244"/>
      <c r="F35" s="244"/>
      <c r="G35" s="1118" t="s">
        <v>496</v>
      </c>
      <c r="H35" s="1119"/>
      <c r="I35" s="1119"/>
      <c r="J35" s="1120"/>
      <c r="K35" s="294">
        <v>361654</v>
      </c>
      <c r="L35" s="294">
        <v>24285</v>
      </c>
      <c r="M35" s="295">
        <v>16218</v>
      </c>
      <c r="N35" s="296">
        <v>49.7</v>
      </c>
    </row>
    <row r="36" spans="1:16" ht="27" customHeight="1">
      <c r="A36" s="248"/>
      <c r="B36" s="244"/>
      <c r="C36" s="244"/>
      <c r="D36" s="244"/>
      <c r="E36" s="244"/>
      <c r="F36" s="244"/>
      <c r="G36" s="1118" t="s">
        <v>497</v>
      </c>
      <c r="H36" s="1119"/>
      <c r="I36" s="1119"/>
      <c r="J36" s="1120"/>
      <c r="K36" s="294">
        <v>46910</v>
      </c>
      <c r="L36" s="294">
        <v>3150</v>
      </c>
      <c r="M36" s="295">
        <v>3341</v>
      </c>
      <c r="N36" s="296">
        <v>-5.7</v>
      </c>
    </row>
    <row r="37" spans="1:16" ht="13.5" customHeight="1">
      <c r="A37" s="248"/>
      <c r="B37" s="244"/>
      <c r="C37" s="244"/>
      <c r="D37" s="244"/>
      <c r="E37" s="244"/>
      <c r="F37" s="244"/>
      <c r="G37" s="1118" t="s">
        <v>498</v>
      </c>
      <c r="H37" s="1119"/>
      <c r="I37" s="1119"/>
      <c r="J37" s="1120"/>
      <c r="K37" s="294">
        <v>16884</v>
      </c>
      <c r="L37" s="294">
        <v>1134</v>
      </c>
      <c r="M37" s="295">
        <v>1023</v>
      </c>
      <c r="N37" s="296">
        <v>10.9</v>
      </c>
    </row>
    <row r="38" spans="1:16" ht="27" customHeight="1">
      <c r="A38" s="248"/>
      <c r="B38" s="244"/>
      <c r="C38" s="244"/>
      <c r="D38" s="244"/>
      <c r="E38" s="244"/>
      <c r="F38" s="244"/>
      <c r="G38" s="1121" t="s">
        <v>499</v>
      </c>
      <c r="H38" s="1122"/>
      <c r="I38" s="1122"/>
      <c r="J38" s="1123"/>
      <c r="K38" s="297" t="s">
        <v>480</v>
      </c>
      <c r="L38" s="297" t="s">
        <v>480</v>
      </c>
      <c r="M38" s="298">
        <v>7</v>
      </c>
      <c r="N38" s="299" t="s">
        <v>480</v>
      </c>
      <c r="O38" s="293"/>
    </row>
    <row r="39" spans="1:16">
      <c r="A39" s="248"/>
      <c r="B39" s="244"/>
      <c r="C39" s="244"/>
      <c r="D39" s="244"/>
      <c r="E39" s="244"/>
      <c r="F39" s="244"/>
      <c r="G39" s="1121" t="s">
        <v>500</v>
      </c>
      <c r="H39" s="1122"/>
      <c r="I39" s="1122"/>
      <c r="J39" s="1123"/>
      <c r="K39" s="300">
        <v>-1406</v>
      </c>
      <c r="L39" s="300">
        <v>-94</v>
      </c>
      <c r="M39" s="301">
        <v>-3044</v>
      </c>
      <c r="N39" s="302">
        <v>-96.9</v>
      </c>
      <c r="O39" s="293"/>
    </row>
    <row r="40" spans="1:16" ht="27" customHeight="1">
      <c r="A40" s="248"/>
      <c r="B40" s="244"/>
      <c r="C40" s="244"/>
      <c r="D40" s="244"/>
      <c r="E40" s="244"/>
      <c r="F40" s="244"/>
      <c r="G40" s="1118" t="s">
        <v>501</v>
      </c>
      <c r="H40" s="1119"/>
      <c r="I40" s="1119"/>
      <c r="J40" s="1120"/>
      <c r="K40" s="300">
        <v>-806751</v>
      </c>
      <c r="L40" s="300">
        <v>-54173</v>
      </c>
      <c r="M40" s="301">
        <v>-47792</v>
      </c>
      <c r="N40" s="302">
        <v>13.4</v>
      </c>
      <c r="O40" s="293"/>
    </row>
    <row r="41" spans="1:16">
      <c r="A41" s="248"/>
      <c r="B41" s="244"/>
      <c r="C41" s="244"/>
      <c r="D41" s="244"/>
      <c r="E41" s="244"/>
      <c r="F41" s="244"/>
      <c r="G41" s="1124" t="s">
        <v>284</v>
      </c>
      <c r="H41" s="1125"/>
      <c r="I41" s="1125"/>
      <c r="J41" s="1126"/>
      <c r="K41" s="294">
        <v>347375</v>
      </c>
      <c r="L41" s="300">
        <v>23326</v>
      </c>
      <c r="M41" s="301">
        <v>22698</v>
      </c>
      <c r="N41" s="302">
        <v>2.8</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1" t="s">
        <v>471</v>
      </c>
      <c r="J49" s="1113" t="s">
        <v>505</v>
      </c>
      <c r="K49" s="1114"/>
      <c r="L49" s="1114"/>
      <c r="M49" s="1114"/>
      <c r="N49" s="1115"/>
    </row>
    <row r="50" spans="1:14">
      <c r="A50" s="248"/>
      <c r="B50" s="244"/>
      <c r="C50" s="244"/>
      <c r="D50" s="244"/>
      <c r="E50" s="244"/>
      <c r="F50" s="244"/>
      <c r="G50" s="312"/>
      <c r="H50" s="313"/>
      <c r="I50" s="1112"/>
      <c r="J50" s="314" t="s">
        <v>506</v>
      </c>
      <c r="K50" s="315" t="s">
        <v>507</v>
      </c>
      <c r="L50" s="316" t="s">
        <v>508</v>
      </c>
      <c r="M50" s="317" t="s">
        <v>509</v>
      </c>
      <c r="N50" s="318" t="s">
        <v>510</v>
      </c>
    </row>
    <row r="51" spans="1:14">
      <c r="A51" s="248"/>
      <c r="B51" s="244"/>
      <c r="C51" s="244"/>
      <c r="D51" s="244"/>
      <c r="E51" s="244"/>
      <c r="F51" s="244"/>
      <c r="G51" s="310" t="s">
        <v>511</v>
      </c>
      <c r="H51" s="311"/>
      <c r="I51" s="319">
        <v>1076724</v>
      </c>
      <c r="J51" s="320">
        <v>67829</v>
      </c>
      <c r="K51" s="321">
        <v>-37.200000000000003</v>
      </c>
      <c r="L51" s="322">
        <v>71812</v>
      </c>
      <c r="M51" s="323">
        <v>25</v>
      </c>
      <c r="N51" s="324">
        <v>-62.2</v>
      </c>
    </row>
    <row r="52" spans="1:14">
      <c r="A52" s="248"/>
      <c r="B52" s="244"/>
      <c r="C52" s="244"/>
      <c r="D52" s="244"/>
      <c r="E52" s="244"/>
      <c r="F52" s="244"/>
      <c r="G52" s="325"/>
      <c r="H52" s="326" t="s">
        <v>512</v>
      </c>
      <c r="I52" s="327">
        <v>611687</v>
      </c>
      <c r="J52" s="328">
        <v>38534</v>
      </c>
      <c r="K52" s="329">
        <v>4.4000000000000004</v>
      </c>
      <c r="L52" s="330">
        <v>35025</v>
      </c>
      <c r="M52" s="331">
        <v>3.1</v>
      </c>
      <c r="N52" s="332">
        <v>1.3</v>
      </c>
    </row>
    <row r="53" spans="1:14">
      <c r="A53" s="248"/>
      <c r="B53" s="244"/>
      <c r="C53" s="244"/>
      <c r="D53" s="244"/>
      <c r="E53" s="244"/>
      <c r="F53" s="244"/>
      <c r="G53" s="310" t="s">
        <v>513</v>
      </c>
      <c r="H53" s="311"/>
      <c r="I53" s="319">
        <v>1063169</v>
      </c>
      <c r="J53" s="320">
        <v>68030</v>
      </c>
      <c r="K53" s="321">
        <v>0.3</v>
      </c>
      <c r="L53" s="322">
        <v>61557</v>
      </c>
      <c r="M53" s="323">
        <v>-14.3</v>
      </c>
      <c r="N53" s="324">
        <v>14.6</v>
      </c>
    </row>
    <row r="54" spans="1:14">
      <c r="A54" s="248"/>
      <c r="B54" s="244"/>
      <c r="C54" s="244"/>
      <c r="D54" s="244"/>
      <c r="E54" s="244"/>
      <c r="F54" s="244"/>
      <c r="G54" s="325"/>
      <c r="H54" s="326" t="s">
        <v>512</v>
      </c>
      <c r="I54" s="327">
        <v>916843</v>
      </c>
      <c r="J54" s="328">
        <v>58667</v>
      </c>
      <c r="K54" s="329">
        <v>52.2</v>
      </c>
      <c r="L54" s="330">
        <v>32497</v>
      </c>
      <c r="M54" s="331">
        <v>-7.2</v>
      </c>
      <c r="N54" s="332">
        <v>59.4</v>
      </c>
    </row>
    <row r="55" spans="1:14">
      <c r="A55" s="248"/>
      <c r="B55" s="244"/>
      <c r="C55" s="244"/>
      <c r="D55" s="244"/>
      <c r="E55" s="244"/>
      <c r="F55" s="244"/>
      <c r="G55" s="310" t="s">
        <v>514</v>
      </c>
      <c r="H55" s="311"/>
      <c r="I55" s="319">
        <v>606104</v>
      </c>
      <c r="J55" s="320">
        <v>39373</v>
      </c>
      <c r="K55" s="321">
        <v>-42.1</v>
      </c>
      <c r="L55" s="322">
        <v>69806</v>
      </c>
      <c r="M55" s="323">
        <v>13.4</v>
      </c>
      <c r="N55" s="324">
        <v>-55.5</v>
      </c>
    </row>
    <row r="56" spans="1:14">
      <c r="A56" s="248"/>
      <c r="B56" s="244"/>
      <c r="C56" s="244"/>
      <c r="D56" s="244"/>
      <c r="E56" s="244"/>
      <c r="F56" s="244"/>
      <c r="G56" s="325"/>
      <c r="H56" s="326" t="s">
        <v>512</v>
      </c>
      <c r="I56" s="327">
        <v>337887</v>
      </c>
      <c r="J56" s="328">
        <v>21949</v>
      </c>
      <c r="K56" s="329">
        <v>-62.6</v>
      </c>
      <c r="L56" s="330">
        <v>32823</v>
      </c>
      <c r="M56" s="331">
        <v>1</v>
      </c>
      <c r="N56" s="332">
        <v>-63.6</v>
      </c>
    </row>
    <row r="57" spans="1:14">
      <c r="A57" s="248"/>
      <c r="B57" s="244"/>
      <c r="C57" s="244"/>
      <c r="D57" s="244"/>
      <c r="E57" s="244"/>
      <c r="F57" s="244"/>
      <c r="G57" s="310" t="s">
        <v>515</v>
      </c>
      <c r="H57" s="311"/>
      <c r="I57" s="319">
        <v>1434492</v>
      </c>
      <c r="J57" s="320">
        <v>94356</v>
      </c>
      <c r="K57" s="321">
        <v>139.6</v>
      </c>
      <c r="L57" s="322">
        <v>74444</v>
      </c>
      <c r="M57" s="323">
        <v>6.6</v>
      </c>
      <c r="N57" s="324">
        <v>133</v>
      </c>
    </row>
    <row r="58" spans="1:14">
      <c r="A58" s="248"/>
      <c r="B58" s="244"/>
      <c r="C58" s="244"/>
      <c r="D58" s="244"/>
      <c r="E58" s="244"/>
      <c r="F58" s="244"/>
      <c r="G58" s="325"/>
      <c r="H58" s="326" t="s">
        <v>512</v>
      </c>
      <c r="I58" s="327">
        <v>480093</v>
      </c>
      <c r="J58" s="328">
        <v>31579</v>
      </c>
      <c r="K58" s="329">
        <v>43.9</v>
      </c>
      <c r="L58" s="330">
        <v>34175</v>
      </c>
      <c r="M58" s="331">
        <v>4.0999999999999996</v>
      </c>
      <c r="N58" s="332">
        <v>39.799999999999997</v>
      </c>
    </row>
    <row r="59" spans="1:14">
      <c r="A59" s="248"/>
      <c r="B59" s="244"/>
      <c r="C59" s="244"/>
      <c r="D59" s="244"/>
      <c r="E59" s="244"/>
      <c r="F59" s="244"/>
      <c r="G59" s="310" t="s">
        <v>516</v>
      </c>
      <c r="H59" s="311"/>
      <c r="I59" s="319">
        <v>1031030</v>
      </c>
      <c r="J59" s="320">
        <v>69234</v>
      </c>
      <c r="K59" s="321">
        <v>-26.6</v>
      </c>
      <c r="L59" s="322">
        <v>85205</v>
      </c>
      <c r="M59" s="323">
        <v>14.5</v>
      </c>
      <c r="N59" s="324">
        <v>-41.1</v>
      </c>
    </row>
    <row r="60" spans="1:14">
      <c r="A60" s="248"/>
      <c r="B60" s="244"/>
      <c r="C60" s="244"/>
      <c r="D60" s="244"/>
      <c r="E60" s="244"/>
      <c r="F60" s="244"/>
      <c r="G60" s="325"/>
      <c r="H60" s="326" t="s">
        <v>512</v>
      </c>
      <c r="I60" s="333">
        <v>520893</v>
      </c>
      <c r="J60" s="328">
        <v>34978</v>
      </c>
      <c r="K60" s="329">
        <v>10.8</v>
      </c>
      <c r="L60" s="330">
        <v>38847</v>
      </c>
      <c r="M60" s="331">
        <v>13.7</v>
      </c>
      <c r="N60" s="332">
        <v>-2.9</v>
      </c>
    </row>
    <row r="61" spans="1:14">
      <c r="A61" s="248"/>
      <c r="B61" s="244"/>
      <c r="C61" s="244"/>
      <c r="D61" s="244"/>
      <c r="E61" s="244"/>
      <c r="F61" s="244"/>
      <c r="G61" s="310" t="s">
        <v>517</v>
      </c>
      <c r="H61" s="334"/>
      <c r="I61" s="335">
        <v>1042304</v>
      </c>
      <c r="J61" s="336">
        <v>67764</v>
      </c>
      <c r="K61" s="337">
        <v>6.8</v>
      </c>
      <c r="L61" s="338">
        <v>72565</v>
      </c>
      <c r="M61" s="339">
        <v>9</v>
      </c>
      <c r="N61" s="324">
        <v>-2.2000000000000002</v>
      </c>
    </row>
    <row r="62" spans="1:14">
      <c r="A62" s="248"/>
      <c r="B62" s="244"/>
      <c r="C62" s="244"/>
      <c r="D62" s="244"/>
      <c r="E62" s="244"/>
      <c r="F62" s="244"/>
      <c r="G62" s="325"/>
      <c r="H62" s="326" t="s">
        <v>512</v>
      </c>
      <c r="I62" s="327">
        <v>573481</v>
      </c>
      <c r="J62" s="328">
        <v>37141</v>
      </c>
      <c r="K62" s="329">
        <v>9.6999999999999993</v>
      </c>
      <c r="L62" s="330">
        <v>34673</v>
      </c>
      <c r="M62" s="331">
        <v>2.9</v>
      </c>
      <c r="N62" s="332">
        <v>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9" zoomScaleNormal="100" zoomScaleSheetLayoutView="100" workbookViewId="0">
      <selection activeCell="A14" sqref="A1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6" t="s">
        <v>3</v>
      </c>
      <c r="D47" s="1136"/>
      <c r="E47" s="1137"/>
      <c r="F47" s="11">
        <v>13.42</v>
      </c>
      <c r="G47" s="12">
        <v>16.170000000000002</v>
      </c>
      <c r="H47" s="12">
        <v>20.98</v>
      </c>
      <c r="I47" s="12">
        <v>27.44</v>
      </c>
      <c r="J47" s="13">
        <v>27.65</v>
      </c>
    </row>
    <row r="48" spans="2:10" ht="57.75" customHeight="1">
      <c r="B48" s="14"/>
      <c r="C48" s="1138" t="s">
        <v>4</v>
      </c>
      <c r="D48" s="1138"/>
      <c r="E48" s="1139"/>
      <c r="F48" s="15">
        <v>11.87</v>
      </c>
      <c r="G48" s="16">
        <v>10.199999999999999</v>
      </c>
      <c r="H48" s="16">
        <v>8.9700000000000006</v>
      </c>
      <c r="I48" s="16">
        <v>7.13</v>
      </c>
      <c r="J48" s="17">
        <v>6.52</v>
      </c>
    </row>
    <row r="49" spans="2:10" ht="57.75" customHeight="1" thickBot="1">
      <c r="B49" s="18"/>
      <c r="C49" s="1140" t="s">
        <v>5</v>
      </c>
      <c r="D49" s="1140"/>
      <c r="E49" s="1141"/>
      <c r="F49" s="19">
        <v>14.09</v>
      </c>
      <c r="G49" s="20">
        <v>6.67</v>
      </c>
      <c r="H49" s="20">
        <v>6.74</v>
      </c>
      <c r="I49" s="20">
        <v>4.8</v>
      </c>
      <c r="J49" s="21">
        <v>3.03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election activeCell="A14" sqref="A1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8" t="s">
        <v>524</v>
      </c>
      <c r="D34" s="1148"/>
      <c r="E34" s="1149"/>
      <c r="F34" s="32">
        <v>6.55</v>
      </c>
      <c r="G34" s="33">
        <v>8.0500000000000007</v>
      </c>
      <c r="H34" s="33">
        <v>8.83</v>
      </c>
      <c r="I34" s="33">
        <v>8.7899999999999991</v>
      </c>
      <c r="J34" s="34">
        <v>8.5500000000000007</v>
      </c>
      <c r="K34" s="22"/>
      <c r="L34" s="22"/>
      <c r="M34" s="22"/>
      <c r="N34" s="22"/>
      <c r="O34" s="22"/>
      <c r="P34" s="22"/>
    </row>
    <row r="35" spans="1:16" ht="39" customHeight="1">
      <c r="A35" s="22"/>
      <c r="B35" s="35"/>
      <c r="C35" s="1142" t="s">
        <v>525</v>
      </c>
      <c r="D35" s="1143"/>
      <c r="E35" s="1144"/>
      <c r="F35" s="36">
        <v>11.86</v>
      </c>
      <c r="G35" s="37">
        <v>10.199999999999999</v>
      </c>
      <c r="H35" s="37">
        <v>8.9700000000000006</v>
      </c>
      <c r="I35" s="37">
        <v>7.12</v>
      </c>
      <c r="J35" s="38">
        <v>6.52</v>
      </c>
      <c r="K35" s="22"/>
      <c r="L35" s="22"/>
      <c r="M35" s="22"/>
      <c r="N35" s="22"/>
      <c r="O35" s="22"/>
      <c r="P35" s="22"/>
    </row>
    <row r="36" spans="1:16" ht="39" customHeight="1">
      <c r="A36" s="22"/>
      <c r="B36" s="35"/>
      <c r="C36" s="1142" t="s">
        <v>526</v>
      </c>
      <c r="D36" s="1143"/>
      <c r="E36" s="1144"/>
      <c r="F36" s="36">
        <v>3.35</v>
      </c>
      <c r="G36" s="37">
        <v>4.74</v>
      </c>
      <c r="H36" s="37">
        <v>3.14</v>
      </c>
      <c r="I36" s="37">
        <v>3.53</v>
      </c>
      <c r="J36" s="38">
        <v>4.18</v>
      </c>
      <c r="K36" s="22"/>
      <c r="L36" s="22"/>
      <c r="M36" s="22"/>
      <c r="N36" s="22"/>
      <c r="O36" s="22"/>
      <c r="P36" s="22"/>
    </row>
    <row r="37" spans="1:16" ht="39" customHeight="1">
      <c r="A37" s="22"/>
      <c r="B37" s="35"/>
      <c r="C37" s="1142" t="s">
        <v>527</v>
      </c>
      <c r="D37" s="1143"/>
      <c r="E37" s="1144"/>
      <c r="F37" s="36">
        <v>1.3</v>
      </c>
      <c r="G37" s="37">
        <v>0.86</v>
      </c>
      <c r="H37" s="37">
        <v>1.18</v>
      </c>
      <c r="I37" s="37">
        <v>1.35</v>
      </c>
      <c r="J37" s="38">
        <v>1.44</v>
      </c>
      <c r="K37" s="22"/>
      <c r="L37" s="22"/>
      <c r="M37" s="22"/>
      <c r="N37" s="22"/>
      <c r="O37" s="22"/>
      <c r="P37" s="22"/>
    </row>
    <row r="38" spans="1:16" ht="39" customHeight="1">
      <c r="A38" s="22"/>
      <c r="B38" s="35"/>
      <c r="C38" s="1142" t="s">
        <v>528</v>
      </c>
      <c r="D38" s="1143"/>
      <c r="E38" s="1144"/>
      <c r="F38" s="36">
        <v>0.45</v>
      </c>
      <c r="G38" s="37">
        <v>0.56000000000000005</v>
      </c>
      <c r="H38" s="37">
        <v>0.72</v>
      </c>
      <c r="I38" s="37">
        <v>0.91</v>
      </c>
      <c r="J38" s="38">
        <v>0.55000000000000004</v>
      </c>
      <c r="K38" s="22"/>
      <c r="L38" s="22"/>
      <c r="M38" s="22"/>
      <c r="N38" s="22"/>
      <c r="O38" s="22"/>
      <c r="P38" s="22"/>
    </row>
    <row r="39" spans="1:16" ht="39" customHeight="1">
      <c r="A39" s="22"/>
      <c r="B39" s="35"/>
      <c r="C39" s="1142" t="s">
        <v>529</v>
      </c>
      <c r="D39" s="1143"/>
      <c r="E39" s="1144"/>
      <c r="F39" s="36">
        <v>0.51</v>
      </c>
      <c r="G39" s="37">
        <v>0.47</v>
      </c>
      <c r="H39" s="37">
        <v>0.54</v>
      </c>
      <c r="I39" s="37">
        <v>0.02</v>
      </c>
      <c r="J39" s="38">
        <v>7.0000000000000007E-2</v>
      </c>
      <c r="K39" s="22"/>
      <c r="L39" s="22"/>
      <c r="M39" s="22"/>
      <c r="N39" s="22"/>
      <c r="O39" s="22"/>
      <c r="P39" s="22"/>
    </row>
    <row r="40" spans="1:16" ht="39" customHeight="1">
      <c r="A40" s="22"/>
      <c r="B40" s="35"/>
      <c r="C40" s="1142" t="s">
        <v>530</v>
      </c>
      <c r="D40" s="1143"/>
      <c r="E40" s="1144"/>
      <c r="F40" s="36">
        <v>0.14000000000000001</v>
      </c>
      <c r="G40" s="37">
        <v>0.15</v>
      </c>
      <c r="H40" s="37">
        <v>0.18</v>
      </c>
      <c r="I40" s="37">
        <v>0.15</v>
      </c>
      <c r="J40" s="38">
        <v>0.05</v>
      </c>
      <c r="K40" s="22"/>
      <c r="L40" s="22"/>
      <c r="M40" s="22"/>
      <c r="N40" s="22"/>
      <c r="O40" s="22"/>
      <c r="P40" s="22"/>
    </row>
    <row r="41" spans="1:16" ht="39" customHeight="1">
      <c r="A41" s="22"/>
      <c r="B41" s="35"/>
      <c r="C41" s="1142" t="s">
        <v>531</v>
      </c>
      <c r="D41" s="1143"/>
      <c r="E41" s="1144"/>
      <c r="F41" s="36">
        <v>0.28000000000000003</v>
      </c>
      <c r="G41" s="37">
        <v>0.16</v>
      </c>
      <c r="H41" s="37">
        <v>0.09</v>
      </c>
      <c r="I41" s="37">
        <v>0.06</v>
      </c>
      <c r="J41" s="38">
        <v>0.05</v>
      </c>
      <c r="K41" s="22"/>
      <c r="L41" s="22"/>
      <c r="M41" s="22"/>
      <c r="N41" s="22"/>
      <c r="O41" s="22"/>
      <c r="P41" s="22"/>
    </row>
    <row r="42" spans="1:16" ht="39" customHeight="1">
      <c r="A42" s="22"/>
      <c r="B42" s="39"/>
      <c r="C42" s="1142" t="s">
        <v>532</v>
      </c>
      <c r="D42" s="1143"/>
      <c r="E42" s="1144"/>
      <c r="F42" s="36" t="s">
        <v>480</v>
      </c>
      <c r="G42" s="37" t="s">
        <v>480</v>
      </c>
      <c r="H42" s="37" t="s">
        <v>480</v>
      </c>
      <c r="I42" s="37" t="s">
        <v>480</v>
      </c>
      <c r="J42" s="38" t="s">
        <v>480</v>
      </c>
      <c r="K42" s="22"/>
      <c r="L42" s="22"/>
      <c r="M42" s="22"/>
      <c r="N42" s="22"/>
      <c r="O42" s="22"/>
      <c r="P42" s="22"/>
    </row>
    <row r="43" spans="1:16" ht="39" customHeight="1" thickBot="1">
      <c r="A43" s="22"/>
      <c r="B43" s="40"/>
      <c r="C43" s="1145" t="s">
        <v>533</v>
      </c>
      <c r="D43" s="1146"/>
      <c r="E43" s="1147"/>
      <c r="F43" s="41">
        <v>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 zoomScaleSheetLayoutView="55" workbookViewId="0">
      <selection activeCell="U46" sqref="U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8" t="s">
        <v>11</v>
      </c>
      <c r="C45" s="1159"/>
      <c r="D45" s="58"/>
      <c r="E45" s="1164" t="s">
        <v>12</v>
      </c>
      <c r="F45" s="1164"/>
      <c r="G45" s="1164"/>
      <c r="H45" s="1164"/>
      <c r="I45" s="1164"/>
      <c r="J45" s="1165"/>
      <c r="K45" s="59">
        <v>820</v>
      </c>
      <c r="L45" s="60">
        <v>750</v>
      </c>
      <c r="M45" s="60">
        <v>733</v>
      </c>
      <c r="N45" s="60">
        <v>729</v>
      </c>
      <c r="O45" s="61">
        <v>730</v>
      </c>
      <c r="P45" s="48"/>
      <c r="Q45" s="48"/>
      <c r="R45" s="48"/>
      <c r="S45" s="48"/>
      <c r="T45" s="48"/>
      <c r="U45" s="48"/>
    </row>
    <row r="46" spans="1:21" ht="30.75" customHeight="1">
      <c r="A46" s="48"/>
      <c r="B46" s="1160"/>
      <c r="C46" s="1161"/>
      <c r="D46" s="62"/>
      <c r="E46" s="1152" t="s">
        <v>13</v>
      </c>
      <c r="F46" s="1152"/>
      <c r="G46" s="1152"/>
      <c r="H46" s="1152"/>
      <c r="I46" s="1152"/>
      <c r="J46" s="1153"/>
      <c r="K46" s="63" t="s">
        <v>480</v>
      </c>
      <c r="L46" s="64" t="s">
        <v>480</v>
      </c>
      <c r="M46" s="64" t="s">
        <v>480</v>
      </c>
      <c r="N46" s="64" t="s">
        <v>480</v>
      </c>
      <c r="O46" s="65" t="s">
        <v>480</v>
      </c>
      <c r="P46" s="48"/>
      <c r="Q46" s="48"/>
      <c r="R46" s="48"/>
      <c r="S46" s="48"/>
      <c r="T46" s="48"/>
      <c r="U46" s="48"/>
    </row>
    <row r="47" spans="1:21" ht="30.75" customHeight="1">
      <c r="A47" s="48"/>
      <c r="B47" s="1160"/>
      <c r="C47" s="1161"/>
      <c r="D47" s="62"/>
      <c r="E47" s="1152" t="s">
        <v>14</v>
      </c>
      <c r="F47" s="1152"/>
      <c r="G47" s="1152"/>
      <c r="H47" s="1152"/>
      <c r="I47" s="1152"/>
      <c r="J47" s="1153"/>
      <c r="K47" s="63" t="s">
        <v>480</v>
      </c>
      <c r="L47" s="64" t="s">
        <v>480</v>
      </c>
      <c r="M47" s="64" t="s">
        <v>480</v>
      </c>
      <c r="N47" s="64" t="s">
        <v>480</v>
      </c>
      <c r="O47" s="65" t="s">
        <v>480</v>
      </c>
      <c r="P47" s="48"/>
      <c r="Q47" s="48"/>
      <c r="R47" s="48"/>
      <c r="S47" s="48"/>
      <c r="T47" s="48"/>
      <c r="U47" s="48"/>
    </row>
    <row r="48" spans="1:21" ht="30.75" customHeight="1">
      <c r="A48" s="48"/>
      <c r="B48" s="1160"/>
      <c r="C48" s="1161"/>
      <c r="D48" s="62"/>
      <c r="E48" s="1152" t="s">
        <v>15</v>
      </c>
      <c r="F48" s="1152"/>
      <c r="G48" s="1152"/>
      <c r="H48" s="1152"/>
      <c r="I48" s="1152"/>
      <c r="J48" s="1153"/>
      <c r="K48" s="63">
        <v>305</v>
      </c>
      <c r="L48" s="64">
        <v>304</v>
      </c>
      <c r="M48" s="64">
        <v>333</v>
      </c>
      <c r="N48" s="64">
        <v>339</v>
      </c>
      <c r="O48" s="65">
        <v>362</v>
      </c>
      <c r="P48" s="48"/>
      <c r="Q48" s="48"/>
      <c r="R48" s="48"/>
      <c r="S48" s="48"/>
      <c r="T48" s="48"/>
      <c r="U48" s="48"/>
    </row>
    <row r="49" spans="1:21" ht="30.75" customHeight="1">
      <c r="A49" s="48"/>
      <c r="B49" s="1160"/>
      <c r="C49" s="1161"/>
      <c r="D49" s="62"/>
      <c r="E49" s="1152" t="s">
        <v>16</v>
      </c>
      <c r="F49" s="1152"/>
      <c r="G49" s="1152"/>
      <c r="H49" s="1152"/>
      <c r="I49" s="1152"/>
      <c r="J49" s="1153"/>
      <c r="K49" s="63">
        <v>55</v>
      </c>
      <c r="L49" s="64">
        <v>54</v>
      </c>
      <c r="M49" s="64">
        <v>52</v>
      </c>
      <c r="N49" s="64">
        <v>51</v>
      </c>
      <c r="O49" s="65">
        <v>47</v>
      </c>
      <c r="P49" s="48"/>
      <c r="Q49" s="48"/>
      <c r="R49" s="48"/>
      <c r="S49" s="48"/>
      <c r="T49" s="48"/>
      <c r="U49" s="48"/>
    </row>
    <row r="50" spans="1:21" ht="30.75" customHeight="1">
      <c r="A50" s="48"/>
      <c r="B50" s="1160"/>
      <c r="C50" s="1161"/>
      <c r="D50" s="62"/>
      <c r="E50" s="1152" t="s">
        <v>17</v>
      </c>
      <c r="F50" s="1152"/>
      <c r="G50" s="1152"/>
      <c r="H50" s="1152"/>
      <c r="I50" s="1152"/>
      <c r="J50" s="1153"/>
      <c r="K50" s="63">
        <v>18</v>
      </c>
      <c r="L50" s="64">
        <v>17</v>
      </c>
      <c r="M50" s="64">
        <v>17</v>
      </c>
      <c r="N50" s="64">
        <v>17</v>
      </c>
      <c r="O50" s="65">
        <v>17</v>
      </c>
      <c r="P50" s="48"/>
      <c r="Q50" s="48"/>
      <c r="R50" s="48"/>
      <c r="S50" s="48"/>
      <c r="T50" s="48"/>
      <c r="U50" s="48"/>
    </row>
    <row r="51" spans="1:21" ht="30.75" customHeight="1">
      <c r="A51" s="48"/>
      <c r="B51" s="1162"/>
      <c r="C51" s="1163"/>
      <c r="D51" s="66"/>
      <c r="E51" s="1152" t="s">
        <v>18</v>
      </c>
      <c r="F51" s="1152"/>
      <c r="G51" s="1152"/>
      <c r="H51" s="1152"/>
      <c r="I51" s="1152"/>
      <c r="J51" s="1153"/>
      <c r="K51" s="63" t="s">
        <v>480</v>
      </c>
      <c r="L51" s="64" t="s">
        <v>480</v>
      </c>
      <c r="M51" s="64" t="s">
        <v>480</v>
      </c>
      <c r="N51" s="64" t="s">
        <v>480</v>
      </c>
      <c r="O51" s="65" t="s">
        <v>480</v>
      </c>
      <c r="P51" s="48"/>
      <c r="Q51" s="48"/>
      <c r="R51" s="48"/>
      <c r="S51" s="48"/>
      <c r="T51" s="48"/>
      <c r="U51" s="48"/>
    </row>
    <row r="52" spans="1:21" ht="30.75" customHeight="1">
      <c r="A52" s="48"/>
      <c r="B52" s="1150" t="s">
        <v>19</v>
      </c>
      <c r="C52" s="1151"/>
      <c r="D52" s="66"/>
      <c r="E52" s="1152" t="s">
        <v>20</v>
      </c>
      <c r="F52" s="1152"/>
      <c r="G52" s="1152"/>
      <c r="H52" s="1152"/>
      <c r="I52" s="1152"/>
      <c r="J52" s="1153"/>
      <c r="K52" s="63">
        <v>743</v>
      </c>
      <c r="L52" s="64">
        <v>747</v>
      </c>
      <c r="M52" s="64">
        <v>756</v>
      </c>
      <c r="N52" s="64">
        <v>771</v>
      </c>
      <c r="O52" s="65">
        <v>808</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455</v>
      </c>
      <c r="L53" s="69">
        <v>378</v>
      </c>
      <c r="M53" s="69">
        <v>379</v>
      </c>
      <c r="N53" s="69">
        <v>365</v>
      </c>
      <c r="O53" s="70">
        <v>348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yuza</cp:lastModifiedBy>
  <cp:lastPrinted>2016-04-26T09:35:46Z</cp:lastPrinted>
  <dcterms:created xsi:type="dcterms:W3CDTF">2016-02-15T00:44:05Z</dcterms:created>
  <dcterms:modified xsi:type="dcterms:W3CDTF">2016-05-02T01:31:02Z</dcterms:modified>
</cp:coreProperties>
</file>