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<sst xmlns="http://schemas.openxmlformats.org/spreadsheetml/2006/main" count="221" uniqueCount="111">
  <si>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</si>
  <si>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</si>
  <si>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</si>
  <si>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</si>
  <si>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</si>
  <si>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</si>
  <si>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</si>
  <si>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</si>
  <si>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</si>
  <si>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</si>
  <si>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</si>
  <si>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</si>
  <si>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</si>
  <si>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</si>
  <si>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</si>
  <si>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</si>
  <si>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</si>
  <si>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</si>
  <si>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</si>
  <si>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</si>
  <si>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</si>
  <si>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</si>
  <si>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</si>
  <si>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</si>
  <si>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</si>
  <si>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</si>
  <si>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</si>
  <si>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</si>
  <si>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</si>
  <si>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</si>
  <si>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</si>
  <si>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</si>
  <si>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</si>
  <si>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</si>
  <si>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</si>
  <si>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</si>
  <si>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</si>
  <si>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</si>
  <si>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</si>
  <si>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</si>
  <si>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</si>
  <si>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</si>
  <si>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</si>
  <si>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</si>
  <si>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</si>
  <si>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</si>
  <si>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</si>
  <si>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</si>
  <si>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</si>
  <si>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</si>
  <si>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</si>
  <si>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</si>
  <si>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</si>
  <si>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</si>
  <si>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</si>
  <si>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</si>
  <si>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</si>
  <si>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</si>
  <si>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</si>
  <si>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</si>
  <si>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</si>
  <si>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</si>
  <si>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</si>
  <si>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</si>
  <si>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</si>
  <si>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</si>
  <si>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</si>
  <si>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</si>
  <si>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</si>
  <si>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</si>
  <si>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</si>
  <si>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</si>
  <si>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</si>
  <si>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</si>
  <si>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</si>
  <si>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</si>
  <si>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</si>
  <si>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</si>
  <si>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</si>
  <si>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</si>
  <si>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</si>
  <si>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</si>
  <si>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</si>
  <si>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</si>
  <si>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</si>
  <si>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</si>
  <si>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</si>
  <si>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</si>
  <si>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</si>
  <si>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</si>
  <si>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</si>
  <si>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</si>
  <si>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</si>
  <si>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</si>
  <si>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</si>
  <si>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</si>
  <si>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山形県　遊佐町</t>
  </si>
  <si>
    <t>法非適用</t>
  </si>
  <si>
    <t>下水道事業</t>
  </si>
  <si>
    <t>公共下水道</t>
  </si>
  <si>
    <t>Cd2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</si>
  <si>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</si>
  <si>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</si>
  <si>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</si>
  <si>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</si>
  <si>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</si>
  <si>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</si>
  <si>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</si>
  <si>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現在整備工事の途中であり、管渠の更新等については未着手である。法定耐用年数が経過するまで期間があるが、計画的な更新について検討が必要である。</t>
    <rPh sb="1" eb="3">
      <t>ゲンザイ</t>
    </rPh>
    <rPh sb="3" eb="5">
      <t>セイビ</t>
    </rPh>
    <rPh sb="5" eb="7">
      <t>コウジ</t>
    </rPh>
    <rPh sb="8" eb="10">
      <t>トチュウ</t>
    </rPh>
    <rPh sb="14" eb="16">
      <t>カンキョ</t>
    </rPh>
    <rPh sb="17" eb="19">
      <t>コウシン</t>
    </rPh>
    <rPh sb="19" eb="20">
      <t>トウ</t>
    </rPh>
    <rPh sb="25" eb="28">
      <t>ミチャクシュ</t>
    </rPh>
    <rPh sb="32" eb="34">
      <t>ホウテイ</t>
    </rPh>
    <rPh sb="34" eb="36">
      <t>タイヨウ</t>
    </rPh>
    <rPh sb="36" eb="38">
      <t>ネンスウ</t>
    </rPh>
    <rPh sb="39" eb="41">
      <t>ケイカ</t>
    </rPh>
    <rPh sb="45" eb="47">
      <t>キカン</t>
    </rPh>
    <rPh sb="52" eb="55">
      <t>ケイカクテキ</t>
    </rPh>
    <rPh sb="56" eb="58">
      <t>コウシン</t>
    </rPh>
    <rPh sb="62" eb="64">
      <t>ケントウ</t>
    </rPh>
    <rPh sb="65" eb="67">
      <t>ヒツヨウ</t>
    </rPh>
    <phoneticPr fontId="4"/>
  </si>
  <si>
    <t>　類似団体と比較して、経営が安定しているとはいいがたい状況である。
　料金収入に対する企業債残高の割合が高く、使用料以外の収入で賄っている部分が大きいため、水洗化率の向上、的確な使用料の徴収に努め、収入の増加を図っていく必要がある。</t>
    <rPh sb="1" eb="5">
      <t>ルイジダンタイ</t>
    </rPh>
    <rPh sb="6" eb="8">
      <t>ヒカク</t>
    </rPh>
    <rPh sb="11" eb="13">
      <t>ケイエイ</t>
    </rPh>
    <rPh sb="14" eb="16">
      <t>アンテイ</t>
    </rPh>
    <rPh sb="27" eb="29">
      <t>ジョウキョウ</t>
    </rPh>
    <rPh sb="35" eb="37">
      <t>リョウキン</t>
    </rPh>
    <rPh sb="37" eb="39">
      <t>シュウニュウ</t>
    </rPh>
    <rPh sb="40" eb="41">
      <t>タイ</t>
    </rPh>
    <rPh sb="43" eb="45">
      <t>キギョウ</t>
    </rPh>
    <rPh sb="45" eb="46">
      <t>サイ</t>
    </rPh>
    <rPh sb="46" eb="48">
      <t>ザンダカ</t>
    </rPh>
    <rPh sb="49" eb="51">
      <t>ワリアイ</t>
    </rPh>
    <rPh sb="52" eb="53">
      <t>タカ</t>
    </rPh>
    <rPh sb="55" eb="57">
      <t>シヨウ</t>
    </rPh>
    <rPh sb="57" eb="58">
      <t>リョウ</t>
    </rPh>
    <rPh sb="58" eb="60">
      <t>イガイ</t>
    </rPh>
    <rPh sb="61" eb="63">
      <t>シュウニュウ</t>
    </rPh>
    <rPh sb="64" eb="65">
      <t>マカナ</t>
    </rPh>
    <rPh sb="69" eb="71">
      <t>ブブン</t>
    </rPh>
    <rPh sb="72" eb="73">
      <t>オオ</t>
    </rPh>
    <rPh sb="78" eb="81">
      <t>スイセンカ</t>
    </rPh>
    <rPh sb="81" eb="82">
      <t>リツ</t>
    </rPh>
    <rPh sb="83" eb="85">
      <t>コウジョウ</t>
    </rPh>
    <rPh sb="86" eb="88">
      <t>テキカク</t>
    </rPh>
    <rPh sb="89" eb="92">
      <t>シヨウリョウ</t>
    </rPh>
    <rPh sb="93" eb="95">
      <t>チョウシュウ</t>
    </rPh>
    <rPh sb="96" eb="97">
      <t>ツト</t>
    </rPh>
    <rPh sb="99" eb="101">
      <t>シュウニュウ</t>
    </rPh>
    <rPh sb="102" eb="104">
      <t>ゾウカ</t>
    </rPh>
    <rPh sb="105" eb="106">
      <t>ハカ</t>
    </rPh>
    <rPh sb="110" eb="112">
      <t>ヒツヨウ</t>
    </rPh>
    <phoneticPr fontId="4"/>
  </si>
  <si>
    <t xml:space="preserve">①収益的収支比率については、地方債償還金が大きいため100％を下回っている。整備工事が完了しているため新たに借入する企業債はなく、今後はゆるやかではあるが改善傾向に向かっていくと思われる。
④企業債残高対事業規模比率についても、類似団体と比較して高い数値で推移しているが、新たな借入の予定がないことから、今後比率は下がっていくと思われる。
⑤経費回収率については、料金収入が年々微増しているものの、100％を大きく下回っている。一般会計繰入金に頼らざるを得ない状況が続いている。
⑥汚水処理原価は類似団体と比較して高い数値で推移しており、使用料収入の増加に向けた取組が必要である。
⑦施設利用率は類似団体と比較しても低い数値になっているが、これは特定環境保全公共下水道事業と分けて計上しているためであり、実際は50％を超えている。しかし高い数値とは言いがたい状況である。
⑧水洗化率については類似団体と比較して低い数値で推移しているが、改善傾向にある。整備工事が完了しているため、さらなる接続率の向上に向けた取組が必要である。
</t>
    <rPh sb="1" eb="4">
      <t>シュウエキテキ</t>
    </rPh>
    <rPh sb="4" eb="6">
      <t>シュウシ</t>
    </rPh>
    <rPh sb="6" eb="8">
      <t>ヒリツ</t>
    </rPh>
    <rPh sb="14" eb="17">
      <t>チホウサイ</t>
    </rPh>
    <rPh sb="17" eb="19">
      <t>ショウカン</t>
    </rPh>
    <rPh sb="19" eb="20">
      <t>キン</t>
    </rPh>
    <rPh sb="21" eb="22">
      <t>オオ</t>
    </rPh>
    <rPh sb="31" eb="33">
      <t>シタマワ</t>
    </rPh>
    <rPh sb="38" eb="40">
      <t>セイビ</t>
    </rPh>
    <rPh sb="40" eb="42">
      <t>コウジ</t>
    </rPh>
    <rPh sb="43" eb="45">
      <t>カンリョウ</t>
    </rPh>
    <rPh sb="51" eb="52">
      <t>アラ</t>
    </rPh>
    <rPh sb="54" eb="56">
      <t>カリイレ</t>
    </rPh>
    <rPh sb="58" eb="60">
      <t>キギョウ</t>
    </rPh>
    <rPh sb="60" eb="61">
      <t>サイ</t>
    </rPh>
    <rPh sb="65" eb="67">
      <t>コンゴ</t>
    </rPh>
    <rPh sb="77" eb="79">
      <t>カイゼン</t>
    </rPh>
    <rPh sb="79" eb="81">
      <t>ケイコウ</t>
    </rPh>
    <rPh sb="82" eb="83">
      <t>ム</t>
    </rPh>
    <rPh sb="89" eb="90">
      <t>オモ</t>
    </rPh>
    <rPh sb="96" eb="98">
      <t>キギョウ</t>
    </rPh>
    <rPh sb="98" eb="99">
      <t>サイ</t>
    </rPh>
    <rPh sb="99" eb="101">
      <t>ザンダカ</t>
    </rPh>
    <rPh sb="101" eb="102">
      <t>タイ</t>
    </rPh>
    <rPh sb="102" eb="104">
      <t>ジギョウ</t>
    </rPh>
    <rPh sb="104" eb="106">
      <t>キボ</t>
    </rPh>
    <rPh sb="106" eb="108">
      <t>ヒリツ</t>
    </rPh>
    <rPh sb="114" eb="116">
      <t>ルイジ</t>
    </rPh>
    <rPh sb="116" eb="118">
      <t>ダンタイ</t>
    </rPh>
    <rPh sb="119" eb="121">
      <t>ヒカク</t>
    </rPh>
    <rPh sb="123" eb="124">
      <t>タカ</t>
    </rPh>
    <rPh sb="125" eb="127">
      <t>スウチ</t>
    </rPh>
    <rPh sb="128" eb="130">
      <t>スイイ</t>
    </rPh>
    <rPh sb="136" eb="137">
      <t>アラ</t>
    </rPh>
    <rPh sb="139" eb="141">
      <t>カリイレ</t>
    </rPh>
    <rPh sb="142" eb="144">
      <t>ヨテイ</t>
    </rPh>
    <rPh sb="152" eb="154">
      <t>コンゴ</t>
    </rPh>
    <rPh sb="154" eb="156">
      <t>ヒリツ</t>
    </rPh>
    <rPh sb="157" eb="158">
      <t>サ</t>
    </rPh>
    <rPh sb="164" eb="165">
      <t>オモ</t>
    </rPh>
    <rPh sb="171" eb="173">
      <t>ケイヒ</t>
    </rPh>
    <rPh sb="173" eb="175">
      <t>カイシュウ</t>
    </rPh>
    <rPh sb="175" eb="176">
      <t>リツ</t>
    </rPh>
    <rPh sb="182" eb="184">
      <t>リョウキン</t>
    </rPh>
    <rPh sb="184" eb="186">
      <t>シュウニュウ</t>
    </rPh>
    <rPh sb="187" eb="189">
      <t>ネンネン</t>
    </rPh>
    <rPh sb="189" eb="191">
      <t>ビゾウ</t>
    </rPh>
    <rPh sb="204" eb="205">
      <t>オオ</t>
    </rPh>
    <rPh sb="207" eb="209">
      <t>シタマワ</t>
    </rPh>
    <rPh sb="214" eb="216">
      <t>イッパン</t>
    </rPh>
    <rPh sb="216" eb="218">
      <t>カイケイ</t>
    </rPh>
    <rPh sb="218" eb="220">
      <t>クリイレ</t>
    </rPh>
    <rPh sb="220" eb="221">
      <t>キン</t>
    </rPh>
    <rPh sb="222" eb="223">
      <t>タヨ</t>
    </rPh>
    <rPh sb="227" eb="228">
      <t>エ</t>
    </rPh>
    <rPh sb="230" eb="232">
      <t>ジョウキョウ</t>
    </rPh>
    <rPh sb="233" eb="234">
      <t>ツヅ</t>
    </rPh>
    <rPh sb="241" eb="243">
      <t>オスイ</t>
    </rPh>
    <rPh sb="243" eb="245">
      <t>ショリ</t>
    </rPh>
    <rPh sb="245" eb="247">
      <t>ゲンカ</t>
    </rPh>
    <rPh sb="248" eb="252">
      <t>ルイジダンタイ</t>
    </rPh>
    <rPh sb="253" eb="255">
      <t>ヒカク</t>
    </rPh>
    <rPh sb="257" eb="258">
      <t>タカ</t>
    </rPh>
    <rPh sb="259" eb="261">
      <t>スウチ</t>
    </rPh>
    <rPh sb="262" eb="264">
      <t>スイイ</t>
    </rPh>
    <rPh sb="269" eb="271">
      <t>シヨウ</t>
    </rPh>
    <rPh sb="271" eb="272">
      <t>リョウ</t>
    </rPh>
    <rPh sb="272" eb="274">
      <t>シュウニュウ</t>
    </rPh>
    <rPh sb="275" eb="277">
      <t>ゾウカ</t>
    </rPh>
    <rPh sb="278" eb="279">
      <t>ム</t>
    </rPh>
    <rPh sb="281" eb="283">
      <t>トリクミ</t>
    </rPh>
    <rPh sb="284" eb="286">
      <t>ヒツヨウ</t>
    </rPh>
    <rPh sb="292" eb="294">
      <t>シセツ</t>
    </rPh>
    <rPh sb="294" eb="297">
      <t>リヨウリツ</t>
    </rPh>
    <rPh sb="298" eb="300">
      <t>ルイジ</t>
    </rPh>
    <rPh sb="300" eb="302">
      <t>ダンタイ</t>
    </rPh>
    <rPh sb="303" eb="305">
      <t>ヒカク</t>
    </rPh>
    <rPh sb="308" eb="309">
      <t>ヒク</t>
    </rPh>
    <rPh sb="310" eb="312">
      <t>スウチ</t>
    </rPh>
    <rPh sb="323" eb="325">
      <t>トクテイ</t>
    </rPh>
    <rPh sb="325" eb="327">
      <t>カンキョウ</t>
    </rPh>
    <rPh sb="327" eb="329">
      <t>ホゼン</t>
    </rPh>
    <rPh sb="329" eb="331">
      <t>コウキョウ</t>
    </rPh>
    <rPh sb="331" eb="334">
      <t>ゲスイドウ</t>
    </rPh>
    <rPh sb="334" eb="336">
      <t>ジギョウ</t>
    </rPh>
    <rPh sb="337" eb="338">
      <t>ワ</t>
    </rPh>
    <rPh sb="340" eb="342">
      <t>ケイジョウ</t>
    </rPh>
    <rPh sb="352" eb="354">
      <t>ジッサイ</t>
    </rPh>
    <rPh sb="359" eb="360">
      <t>コ</t>
    </rPh>
    <rPh sb="368" eb="369">
      <t>タカ</t>
    </rPh>
    <rPh sb="370" eb="372">
      <t>スウチ</t>
    </rPh>
    <rPh sb="374" eb="375">
      <t>イ</t>
    </rPh>
    <rPh sb="379" eb="381">
      <t>ジョウキョウ</t>
    </rPh>
    <rPh sb="387" eb="390">
      <t>スイセンカ</t>
    </rPh>
    <rPh sb="390" eb="391">
      <t>リツ</t>
    </rPh>
    <rPh sb="396" eb="400">
      <t>ルイジダンタイ</t>
    </rPh>
    <rPh sb="401" eb="403">
      <t>ヒカク</t>
    </rPh>
    <rPh sb="418" eb="420">
      <t>カイゼン</t>
    </rPh>
    <rPh sb="420" eb="422">
      <t>ケイコウ</t>
    </rPh>
    <rPh sb="426" eb="428">
      <t>セイビ</t>
    </rPh>
    <rPh sb="428" eb="430">
      <t>コウジ</t>
    </rPh>
    <rPh sb="431" eb="433">
      <t>カンリョウ</t>
    </rPh>
    <rPh sb="444" eb="446">
      <t>セツゾク</t>
    </rPh>
    <rPh sb="446" eb="447">
      <t>リツ</t>
    </rPh>
    <rPh sb="448" eb="450">
      <t>コウジョウ</t>
    </rPh>
    <rPh sb="451" eb="452">
      <t>ム</t>
    </rPh>
    <rPh sb="454" eb="456">
      <t>トリクミ</t>
    </rPh>
    <rPh sb="457" eb="459">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</si>
</sst>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18749824"/>
        <c:axId val="118821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0.09</c:v>
                </c:pt>
                <c:pt idx="1">
                  <c:v>7.0000000000000007E-2</c:v>
                </c:pt>
                <c:pt idx="2">
                  <c:v>0.14000000000000001</c:v>
                </c:pt>
                <c:pt idx="3">
                  <c:v>0.03</c:v>
                </c:pt>
                <c:pt idx="4">
                  <c:v>0.15</c:v>
                </c:pt>
              </c:numCache>
            </c:numRef>
          </c:val>
          <c:smooth val="0"/>
        </c:ser>
        <c:dLbls>
          <c:showLegendKey val="0"/>
          <c:showVal val="0"/>
          <c:showCatName val="0"/>
          <c:showSerName val="0"/>
          <c:showPercent val="0"/>
          <c:showBubbleSize val="0"/>
        </c:dLbls>
        <c:marker val="1"/>
        <c:smooth val="0"/>
        <c:axId val="118749824"/>
        <c:axId val="118821632"/>
      </c:lineChart>
      <c:dateAx>
        <c:axId val="118749824"/>
        <c:scaling>
          <c:orientation val="minMax"/>
        </c:scaling>
        <c:delete val="1"/>
        <c:axPos val="b"/>
        <c:numFmt formatCode="ge" sourceLinked="1"/>
        <c:majorTickMark val="none"/>
        <c:minorTickMark val="none"/>
        <c:tickLblPos val="none"/>
        <c:crossAx val="118821632"/>
        <c:crosses val="autoZero"/>
        <c:auto val="1"/>
        <c:lblOffset val="100"/>
        <c:baseTimeUnit val="years"/>
      </c:dateAx>
      <c:valAx>
        <c:axId val="118821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749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40.25</c:v>
                </c:pt>
                <c:pt idx="1">
                  <c:v>39.53</c:v>
                </c:pt>
                <c:pt idx="2">
                  <c:v>39.5</c:v>
                </c:pt>
                <c:pt idx="3">
                  <c:v>38.83</c:v>
                </c:pt>
                <c:pt idx="4">
                  <c:v>39.08</c:v>
                </c:pt>
              </c:numCache>
            </c:numRef>
          </c:val>
        </c:ser>
        <c:dLbls>
          <c:showLegendKey val="0"/>
          <c:showVal val="0"/>
          <c:showCatName val="0"/>
          <c:showSerName val="0"/>
          <c:showPercent val="0"/>
          <c:showBubbleSize val="0"/>
        </c:dLbls>
        <c:gapWidth val="150"/>
        <c:axId val="119741440"/>
        <c:axId val="119751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50.74</c:v>
                </c:pt>
                <c:pt idx="1">
                  <c:v>49.29</c:v>
                </c:pt>
                <c:pt idx="2">
                  <c:v>50.32</c:v>
                </c:pt>
                <c:pt idx="3">
                  <c:v>49.89</c:v>
                </c:pt>
                <c:pt idx="4">
                  <c:v>49.39</c:v>
                </c:pt>
              </c:numCache>
            </c:numRef>
          </c:val>
          <c:smooth val="0"/>
        </c:ser>
        <c:dLbls>
          <c:showLegendKey val="0"/>
          <c:showVal val="0"/>
          <c:showCatName val="0"/>
          <c:showSerName val="0"/>
          <c:showPercent val="0"/>
          <c:showBubbleSize val="0"/>
        </c:dLbls>
        <c:marker val="1"/>
        <c:smooth val="0"/>
        <c:axId val="119741440"/>
        <c:axId val="119751808"/>
      </c:lineChart>
      <c:dateAx>
        <c:axId val="119741440"/>
        <c:scaling>
          <c:orientation val="minMax"/>
        </c:scaling>
        <c:delete val="1"/>
        <c:axPos val="b"/>
        <c:numFmt formatCode="ge" sourceLinked="1"/>
        <c:majorTickMark val="none"/>
        <c:minorTickMark val="none"/>
        <c:tickLblPos val="none"/>
        <c:crossAx val="119751808"/>
        <c:crosses val="autoZero"/>
        <c:auto val="1"/>
        <c:lblOffset val="100"/>
        <c:baseTimeUnit val="years"/>
      </c:dateAx>
      <c:valAx>
        <c:axId val="119751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741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75.180000000000007</c:v>
                </c:pt>
                <c:pt idx="1">
                  <c:v>75.91</c:v>
                </c:pt>
                <c:pt idx="2">
                  <c:v>76.72</c:v>
                </c:pt>
                <c:pt idx="3">
                  <c:v>78.040000000000006</c:v>
                </c:pt>
                <c:pt idx="4">
                  <c:v>79.37</c:v>
                </c:pt>
              </c:numCache>
            </c:numRef>
          </c:val>
        </c:ser>
        <c:dLbls>
          <c:showLegendKey val="0"/>
          <c:showVal val="0"/>
          <c:showCatName val="0"/>
          <c:showSerName val="0"/>
          <c:showPercent val="0"/>
          <c:showBubbleSize val="0"/>
        </c:dLbls>
        <c:gapWidth val="150"/>
        <c:axId val="119773824"/>
        <c:axId val="119792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85.1</c:v>
                </c:pt>
                <c:pt idx="1">
                  <c:v>84.31</c:v>
                </c:pt>
                <c:pt idx="2">
                  <c:v>84.57</c:v>
                </c:pt>
                <c:pt idx="3">
                  <c:v>84.73</c:v>
                </c:pt>
                <c:pt idx="4">
                  <c:v>83.96</c:v>
                </c:pt>
              </c:numCache>
            </c:numRef>
          </c:val>
          <c:smooth val="0"/>
        </c:ser>
        <c:dLbls>
          <c:showLegendKey val="0"/>
          <c:showVal val="0"/>
          <c:showCatName val="0"/>
          <c:showSerName val="0"/>
          <c:showPercent val="0"/>
          <c:showBubbleSize val="0"/>
        </c:dLbls>
        <c:marker val="1"/>
        <c:smooth val="0"/>
        <c:axId val="119773824"/>
        <c:axId val="119792384"/>
      </c:lineChart>
      <c:dateAx>
        <c:axId val="119773824"/>
        <c:scaling>
          <c:orientation val="minMax"/>
        </c:scaling>
        <c:delete val="1"/>
        <c:axPos val="b"/>
        <c:numFmt formatCode="ge" sourceLinked="1"/>
        <c:majorTickMark val="none"/>
        <c:minorTickMark val="none"/>
        <c:tickLblPos val="none"/>
        <c:crossAx val="119792384"/>
        <c:crosses val="autoZero"/>
        <c:auto val="1"/>
        <c:lblOffset val="100"/>
        <c:baseTimeUnit val="years"/>
      </c:dateAx>
      <c:valAx>
        <c:axId val="119792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773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46.71</c:v>
                </c:pt>
                <c:pt idx="1">
                  <c:v>51.51</c:v>
                </c:pt>
                <c:pt idx="2">
                  <c:v>50.2</c:v>
                </c:pt>
                <c:pt idx="3">
                  <c:v>51.92</c:v>
                </c:pt>
                <c:pt idx="4">
                  <c:v>52.06</c:v>
                </c:pt>
              </c:numCache>
            </c:numRef>
          </c:val>
        </c:ser>
        <c:dLbls>
          <c:showLegendKey val="0"/>
          <c:showVal val="0"/>
          <c:showCatName val="0"/>
          <c:showSerName val="0"/>
          <c:showPercent val="0"/>
          <c:showBubbleSize val="0"/>
        </c:dLbls>
        <c:gapWidth val="150"/>
        <c:axId val="118860032"/>
        <c:axId val="118866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8860032"/>
        <c:axId val="118866304"/>
      </c:lineChart>
      <c:dateAx>
        <c:axId val="118860032"/>
        <c:scaling>
          <c:orientation val="minMax"/>
        </c:scaling>
        <c:delete val="1"/>
        <c:axPos val="b"/>
        <c:numFmt formatCode="ge" sourceLinked="1"/>
        <c:majorTickMark val="none"/>
        <c:minorTickMark val="none"/>
        <c:tickLblPos val="none"/>
        <c:crossAx val="118866304"/>
        <c:crosses val="autoZero"/>
        <c:auto val="1"/>
        <c:lblOffset val="100"/>
        <c:baseTimeUnit val="years"/>
      </c:dateAx>
      <c:valAx>
        <c:axId val="118866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860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9938432"/>
        <c:axId val="119944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9938432"/>
        <c:axId val="119944704"/>
      </c:lineChart>
      <c:dateAx>
        <c:axId val="119938432"/>
        <c:scaling>
          <c:orientation val="minMax"/>
        </c:scaling>
        <c:delete val="1"/>
        <c:axPos val="b"/>
        <c:numFmt formatCode="ge" sourceLinked="1"/>
        <c:majorTickMark val="none"/>
        <c:minorTickMark val="none"/>
        <c:tickLblPos val="none"/>
        <c:crossAx val="119944704"/>
        <c:crosses val="autoZero"/>
        <c:auto val="1"/>
        <c:lblOffset val="100"/>
        <c:baseTimeUnit val="years"/>
      </c:dateAx>
      <c:valAx>
        <c:axId val="119944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938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9966720"/>
        <c:axId val="119985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9966720"/>
        <c:axId val="119985280"/>
      </c:lineChart>
      <c:dateAx>
        <c:axId val="119966720"/>
        <c:scaling>
          <c:orientation val="minMax"/>
        </c:scaling>
        <c:delete val="1"/>
        <c:axPos val="b"/>
        <c:numFmt formatCode="ge" sourceLinked="1"/>
        <c:majorTickMark val="none"/>
        <c:minorTickMark val="none"/>
        <c:tickLblPos val="none"/>
        <c:crossAx val="119985280"/>
        <c:crosses val="autoZero"/>
        <c:auto val="1"/>
        <c:lblOffset val="100"/>
        <c:baseTimeUnit val="years"/>
      </c:dateAx>
      <c:valAx>
        <c:axId val="119985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966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20002048"/>
        <c:axId val="120003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0002048"/>
        <c:axId val="120003968"/>
      </c:lineChart>
      <c:dateAx>
        <c:axId val="120002048"/>
        <c:scaling>
          <c:orientation val="minMax"/>
        </c:scaling>
        <c:delete val="1"/>
        <c:axPos val="b"/>
        <c:numFmt formatCode="ge" sourceLinked="1"/>
        <c:majorTickMark val="none"/>
        <c:minorTickMark val="none"/>
        <c:tickLblPos val="none"/>
        <c:crossAx val="120003968"/>
        <c:crosses val="autoZero"/>
        <c:auto val="1"/>
        <c:lblOffset val="100"/>
        <c:baseTimeUnit val="years"/>
      </c:dateAx>
      <c:valAx>
        <c:axId val="120003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0002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20046720"/>
        <c:axId val="120048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0046720"/>
        <c:axId val="120048640"/>
      </c:lineChart>
      <c:dateAx>
        <c:axId val="120046720"/>
        <c:scaling>
          <c:orientation val="minMax"/>
        </c:scaling>
        <c:delete val="1"/>
        <c:axPos val="b"/>
        <c:numFmt formatCode="ge" sourceLinked="1"/>
        <c:majorTickMark val="none"/>
        <c:minorTickMark val="none"/>
        <c:tickLblPos val="none"/>
        <c:crossAx val="120048640"/>
        <c:crosses val="autoZero"/>
        <c:auto val="1"/>
        <c:lblOffset val="100"/>
        <c:baseTimeUnit val="years"/>
      </c:dateAx>
      <c:valAx>
        <c:axId val="120048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0046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3209.15</c:v>
                </c:pt>
                <c:pt idx="1">
                  <c:v>2753.44</c:v>
                </c:pt>
                <c:pt idx="2">
                  <c:v>2610.85</c:v>
                </c:pt>
                <c:pt idx="3">
                  <c:v>2415.14</c:v>
                </c:pt>
                <c:pt idx="4">
                  <c:v>2793.27</c:v>
                </c:pt>
              </c:numCache>
            </c:numRef>
          </c:val>
        </c:ser>
        <c:dLbls>
          <c:showLegendKey val="0"/>
          <c:showVal val="0"/>
          <c:showCatName val="0"/>
          <c:showSerName val="0"/>
          <c:showPercent val="0"/>
          <c:showBubbleSize val="0"/>
        </c:dLbls>
        <c:gapWidth val="150"/>
        <c:axId val="120095488"/>
        <c:axId val="120097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1365.62</c:v>
                </c:pt>
                <c:pt idx="1">
                  <c:v>1309.43</c:v>
                </c:pt>
                <c:pt idx="2">
                  <c:v>1306.92</c:v>
                </c:pt>
                <c:pt idx="3">
                  <c:v>1203.71</c:v>
                </c:pt>
                <c:pt idx="4">
                  <c:v>1162.3599999999999</c:v>
                </c:pt>
              </c:numCache>
            </c:numRef>
          </c:val>
          <c:smooth val="0"/>
        </c:ser>
        <c:dLbls>
          <c:showLegendKey val="0"/>
          <c:showVal val="0"/>
          <c:showCatName val="0"/>
          <c:showSerName val="0"/>
          <c:showPercent val="0"/>
          <c:showBubbleSize val="0"/>
        </c:dLbls>
        <c:marker val="1"/>
        <c:smooth val="0"/>
        <c:axId val="120095488"/>
        <c:axId val="120097408"/>
      </c:lineChart>
      <c:dateAx>
        <c:axId val="120095488"/>
        <c:scaling>
          <c:orientation val="minMax"/>
        </c:scaling>
        <c:delete val="1"/>
        <c:axPos val="b"/>
        <c:numFmt formatCode="ge" sourceLinked="1"/>
        <c:majorTickMark val="none"/>
        <c:minorTickMark val="none"/>
        <c:tickLblPos val="none"/>
        <c:crossAx val="120097408"/>
        <c:crosses val="autoZero"/>
        <c:auto val="1"/>
        <c:lblOffset val="100"/>
        <c:baseTimeUnit val="years"/>
      </c:dateAx>
      <c:valAx>
        <c:axId val="120097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0095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35.17</c:v>
                </c:pt>
                <c:pt idx="1">
                  <c:v>36.81</c:v>
                </c:pt>
                <c:pt idx="2">
                  <c:v>35.18</c:v>
                </c:pt>
                <c:pt idx="3">
                  <c:v>37.31</c:v>
                </c:pt>
                <c:pt idx="4">
                  <c:v>37.35</c:v>
                </c:pt>
              </c:numCache>
            </c:numRef>
          </c:val>
        </c:ser>
        <c:dLbls>
          <c:showLegendKey val="0"/>
          <c:showVal val="0"/>
          <c:showCatName val="0"/>
          <c:showSerName val="0"/>
          <c:showPercent val="0"/>
          <c:showBubbleSize val="0"/>
        </c:dLbls>
        <c:gapWidth val="150"/>
        <c:axId val="119673216"/>
        <c:axId val="119675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65.98</c:v>
                </c:pt>
                <c:pt idx="1">
                  <c:v>67.59</c:v>
                </c:pt>
                <c:pt idx="2">
                  <c:v>68.510000000000005</c:v>
                </c:pt>
                <c:pt idx="3">
                  <c:v>69.739999999999995</c:v>
                </c:pt>
                <c:pt idx="4">
                  <c:v>68.209999999999994</c:v>
                </c:pt>
              </c:numCache>
            </c:numRef>
          </c:val>
          <c:smooth val="0"/>
        </c:ser>
        <c:dLbls>
          <c:showLegendKey val="0"/>
          <c:showVal val="0"/>
          <c:showCatName val="0"/>
          <c:showSerName val="0"/>
          <c:showPercent val="0"/>
          <c:showBubbleSize val="0"/>
        </c:dLbls>
        <c:marker val="1"/>
        <c:smooth val="0"/>
        <c:axId val="119673216"/>
        <c:axId val="119675136"/>
      </c:lineChart>
      <c:dateAx>
        <c:axId val="119673216"/>
        <c:scaling>
          <c:orientation val="minMax"/>
        </c:scaling>
        <c:delete val="1"/>
        <c:axPos val="b"/>
        <c:numFmt formatCode="ge" sourceLinked="1"/>
        <c:majorTickMark val="none"/>
        <c:minorTickMark val="none"/>
        <c:tickLblPos val="none"/>
        <c:crossAx val="119675136"/>
        <c:crosses val="autoZero"/>
        <c:auto val="1"/>
        <c:lblOffset val="100"/>
        <c:baseTimeUnit val="years"/>
      </c:dateAx>
      <c:valAx>
        <c:axId val="119675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673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532.17999999999995</c:v>
                </c:pt>
                <c:pt idx="1">
                  <c:v>507.35</c:v>
                </c:pt>
                <c:pt idx="2">
                  <c:v>527.34</c:v>
                </c:pt>
                <c:pt idx="3">
                  <c:v>513.41</c:v>
                </c:pt>
                <c:pt idx="4">
                  <c:v>515.19000000000005</c:v>
                </c:pt>
              </c:numCache>
            </c:numRef>
          </c:val>
        </c:ser>
        <c:dLbls>
          <c:showLegendKey val="0"/>
          <c:showVal val="0"/>
          <c:showCatName val="0"/>
          <c:showSerName val="0"/>
          <c:showPercent val="0"/>
          <c:showBubbleSize val="0"/>
        </c:dLbls>
        <c:gapWidth val="150"/>
        <c:axId val="119696768"/>
        <c:axId val="119723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258.83</c:v>
                </c:pt>
                <c:pt idx="1">
                  <c:v>251.88</c:v>
                </c:pt>
                <c:pt idx="2">
                  <c:v>247.43</c:v>
                </c:pt>
                <c:pt idx="3">
                  <c:v>248.89</c:v>
                </c:pt>
                <c:pt idx="4">
                  <c:v>250.84</c:v>
                </c:pt>
              </c:numCache>
            </c:numRef>
          </c:val>
          <c:smooth val="0"/>
        </c:ser>
        <c:dLbls>
          <c:showLegendKey val="0"/>
          <c:showVal val="0"/>
          <c:showCatName val="0"/>
          <c:showSerName val="0"/>
          <c:showPercent val="0"/>
          <c:showBubbleSize val="0"/>
        </c:dLbls>
        <c:marker val="1"/>
        <c:smooth val="0"/>
        <c:axId val="119696768"/>
        <c:axId val="119723520"/>
      </c:lineChart>
      <c:dateAx>
        <c:axId val="119696768"/>
        <c:scaling>
          <c:orientation val="minMax"/>
        </c:scaling>
        <c:delete val="1"/>
        <c:axPos val="b"/>
        <c:numFmt formatCode="ge" sourceLinked="1"/>
        <c:majorTickMark val="none"/>
        <c:minorTickMark val="none"/>
        <c:tickLblPos val="none"/>
        <c:crossAx val="119723520"/>
        <c:crosses val="autoZero"/>
        <c:auto val="1"/>
        <c:lblOffset val="100"/>
        <c:baseTimeUnit val="years"/>
      </c:dateAx>
      <c:valAx>
        <c:axId val="119723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696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【763.62】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【94.73】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【139.70】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【98.53】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J7" zoomScaleNormal="100"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山形県　遊佐町</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公共下水道</v>
      </c>
      <c r="Q8" s="46"/>
      <c r="R8" s="46"/>
      <c r="S8" s="46"/>
      <c r="T8" s="46"/>
      <c r="U8" s="46"/>
      <c r="V8" s="46"/>
      <c r="W8" s="46" t="str">
        <f>データ!L6</f>
        <v>Cd2</v>
      </c>
      <c r="X8" s="46"/>
      <c r="Y8" s="46"/>
      <c r="Z8" s="46"/>
      <c r="AA8" s="46"/>
      <c r="AB8" s="46"/>
      <c r="AC8" s="46"/>
      <c r="AD8" s="3"/>
      <c r="AE8" s="3"/>
      <c r="AF8" s="3"/>
      <c r="AG8" s="3"/>
      <c r="AH8" s="3"/>
      <c r="AI8" s="3"/>
      <c r="AJ8" s="3"/>
      <c r="AK8" s="3"/>
      <c r="AL8" s="47">
        <f>データ!R6</f>
        <v>14649</v>
      </c>
      <c r="AM8" s="47"/>
      <c r="AN8" s="47"/>
      <c r="AO8" s="47"/>
      <c r="AP8" s="47"/>
      <c r="AQ8" s="47"/>
      <c r="AR8" s="47"/>
      <c r="AS8" s="47"/>
      <c r="AT8" s="43">
        <f>データ!S6</f>
        <v>208.39</v>
      </c>
      <c r="AU8" s="43"/>
      <c r="AV8" s="43"/>
      <c r="AW8" s="43"/>
      <c r="AX8" s="43"/>
      <c r="AY8" s="43"/>
      <c r="AZ8" s="43"/>
      <c r="BA8" s="43"/>
      <c r="BB8" s="43">
        <f>データ!T6</f>
        <v>70.3</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43.58</v>
      </c>
      <c r="Q10" s="43"/>
      <c r="R10" s="43"/>
      <c r="S10" s="43"/>
      <c r="T10" s="43"/>
      <c r="U10" s="43"/>
      <c r="V10" s="43"/>
      <c r="W10" s="43">
        <f>データ!P6</f>
        <v>93.09</v>
      </c>
      <c r="X10" s="43"/>
      <c r="Y10" s="43"/>
      <c r="Z10" s="43"/>
      <c r="AA10" s="43"/>
      <c r="AB10" s="43"/>
      <c r="AC10" s="43"/>
      <c r="AD10" s="47">
        <f>データ!Q6</f>
        <v>3672</v>
      </c>
      <c r="AE10" s="47"/>
      <c r="AF10" s="47"/>
      <c r="AG10" s="47"/>
      <c r="AH10" s="47"/>
      <c r="AI10" s="47"/>
      <c r="AJ10" s="47"/>
      <c r="AK10" s="2"/>
      <c r="AL10" s="47">
        <f>データ!U6</f>
        <v>6345</v>
      </c>
      <c r="AM10" s="47"/>
      <c r="AN10" s="47"/>
      <c r="AO10" s="47"/>
      <c r="AP10" s="47"/>
      <c r="AQ10" s="47"/>
      <c r="AR10" s="47"/>
      <c r="AS10" s="47"/>
      <c r="AT10" s="43">
        <f>データ!V6</f>
        <v>3.44</v>
      </c>
      <c r="AU10" s="43"/>
      <c r="AV10" s="43"/>
      <c r="AW10" s="43"/>
      <c r="AX10" s="43"/>
      <c r="AY10" s="43"/>
      <c r="AZ10" s="43"/>
      <c r="BA10" s="43"/>
      <c r="BB10" s="43">
        <f>データ!W6</f>
        <v>1844.48</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110</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108</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109</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64611</v>
      </c>
      <c r="D6" s="31">
        <f t="shared" si="3"/>
        <v>47</v>
      </c>
      <c r="E6" s="31">
        <f t="shared" si="3"/>
        <v>17</v>
      </c>
      <c r="F6" s="31">
        <f t="shared" si="3"/>
        <v>1</v>
      </c>
      <c r="G6" s="31">
        <f t="shared" si="3"/>
        <v>0</v>
      </c>
      <c r="H6" s="31" t="str">
        <f t="shared" si="3"/>
        <v>山形県　遊佐町</v>
      </c>
      <c r="I6" s="31" t="str">
        <f t="shared" si="3"/>
        <v>法非適用</v>
      </c>
      <c r="J6" s="31" t="str">
        <f t="shared" si="3"/>
        <v>下水道事業</v>
      </c>
      <c r="K6" s="31" t="str">
        <f t="shared" si="3"/>
        <v>公共下水道</v>
      </c>
      <c r="L6" s="31" t="str">
        <f t="shared" si="3"/>
        <v>Cd2</v>
      </c>
      <c r="M6" s="32" t="str">
        <f t="shared" si="3"/>
        <v>-</v>
      </c>
      <c r="N6" s="32" t="str">
        <f t="shared" si="3"/>
        <v>該当数値なし</v>
      </c>
      <c r="O6" s="32">
        <f t="shared" si="3"/>
        <v>43.58</v>
      </c>
      <c r="P6" s="32">
        <f t="shared" si="3"/>
        <v>93.09</v>
      </c>
      <c r="Q6" s="32">
        <f t="shared" si="3"/>
        <v>3672</v>
      </c>
      <c r="R6" s="32">
        <f t="shared" si="3"/>
        <v>14649</v>
      </c>
      <c r="S6" s="32">
        <f t="shared" si="3"/>
        <v>208.39</v>
      </c>
      <c r="T6" s="32">
        <f t="shared" si="3"/>
        <v>70.3</v>
      </c>
      <c r="U6" s="32">
        <f t="shared" si="3"/>
        <v>6345</v>
      </c>
      <c r="V6" s="32">
        <f t="shared" si="3"/>
        <v>3.44</v>
      </c>
      <c r="W6" s="32">
        <f t="shared" si="3"/>
        <v>1844.48</v>
      </c>
      <c r="X6" s="33">
        <f>IF(X7="",NA(),X7)</f>
        <v>46.71</v>
      </c>
      <c r="Y6" s="33">
        <f t="shared" ref="Y6:AG6" si="4">IF(Y7="",NA(),Y7)</f>
        <v>51.51</v>
      </c>
      <c r="Z6" s="33">
        <f t="shared" si="4"/>
        <v>50.2</v>
      </c>
      <c r="AA6" s="33">
        <f t="shared" si="4"/>
        <v>51.92</v>
      </c>
      <c r="AB6" s="33">
        <f t="shared" si="4"/>
        <v>52.06</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3209.15</v>
      </c>
      <c r="BF6" s="33">
        <f t="shared" ref="BF6:BN6" si="7">IF(BF7="",NA(),BF7)</f>
        <v>2753.44</v>
      </c>
      <c r="BG6" s="33">
        <f t="shared" si="7"/>
        <v>2610.85</v>
      </c>
      <c r="BH6" s="33">
        <f t="shared" si="7"/>
        <v>2415.14</v>
      </c>
      <c r="BI6" s="33">
        <f t="shared" si="7"/>
        <v>2793.27</v>
      </c>
      <c r="BJ6" s="33">
        <f t="shared" si="7"/>
        <v>1365.62</v>
      </c>
      <c r="BK6" s="33">
        <f t="shared" si="7"/>
        <v>1309.43</v>
      </c>
      <c r="BL6" s="33">
        <f t="shared" si="7"/>
        <v>1306.92</v>
      </c>
      <c r="BM6" s="33">
        <f t="shared" si="7"/>
        <v>1203.71</v>
      </c>
      <c r="BN6" s="33">
        <f t="shared" si="7"/>
        <v>1162.3599999999999</v>
      </c>
      <c r="BO6" s="32" t="str">
        <f>IF(BO7="","",IF(BO7="-","【-】","【"&amp;SUBSTITUTE(TEXT(BO7,"#,##0.00"),"-","△")&amp;"】"))</f>
        <v>【763.62】</v>
      </c>
      <c r="BP6" s="33">
        <f>IF(BP7="",NA(),BP7)</f>
        <v>35.17</v>
      </c>
      <c r="BQ6" s="33">
        <f t="shared" ref="BQ6:BY6" si="8">IF(BQ7="",NA(),BQ7)</f>
        <v>36.81</v>
      </c>
      <c r="BR6" s="33">
        <f t="shared" si="8"/>
        <v>35.18</v>
      </c>
      <c r="BS6" s="33">
        <f t="shared" si="8"/>
        <v>37.31</v>
      </c>
      <c r="BT6" s="33">
        <f t="shared" si="8"/>
        <v>37.35</v>
      </c>
      <c r="BU6" s="33">
        <f t="shared" si="8"/>
        <v>65.98</v>
      </c>
      <c r="BV6" s="33">
        <f t="shared" si="8"/>
        <v>67.59</v>
      </c>
      <c r="BW6" s="33">
        <f t="shared" si="8"/>
        <v>68.510000000000005</v>
      </c>
      <c r="BX6" s="33">
        <f t="shared" si="8"/>
        <v>69.739999999999995</v>
      </c>
      <c r="BY6" s="33">
        <f t="shared" si="8"/>
        <v>68.209999999999994</v>
      </c>
      <c r="BZ6" s="32" t="str">
        <f>IF(BZ7="","",IF(BZ7="-","【-】","【"&amp;SUBSTITUTE(TEXT(BZ7,"#,##0.00"),"-","△")&amp;"】"))</f>
        <v>【98.53】</v>
      </c>
      <c r="CA6" s="33">
        <f>IF(CA7="",NA(),CA7)</f>
        <v>532.17999999999995</v>
      </c>
      <c r="CB6" s="33">
        <f t="shared" ref="CB6:CJ6" si="9">IF(CB7="",NA(),CB7)</f>
        <v>507.35</v>
      </c>
      <c r="CC6" s="33">
        <f t="shared" si="9"/>
        <v>527.34</v>
      </c>
      <c r="CD6" s="33">
        <f t="shared" si="9"/>
        <v>513.41</v>
      </c>
      <c r="CE6" s="33">
        <f t="shared" si="9"/>
        <v>515.19000000000005</v>
      </c>
      <c r="CF6" s="33">
        <f t="shared" si="9"/>
        <v>258.83</v>
      </c>
      <c r="CG6" s="33">
        <f t="shared" si="9"/>
        <v>251.88</v>
      </c>
      <c r="CH6" s="33">
        <f t="shared" si="9"/>
        <v>247.43</v>
      </c>
      <c r="CI6" s="33">
        <f t="shared" si="9"/>
        <v>248.89</v>
      </c>
      <c r="CJ6" s="33">
        <f t="shared" si="9"/>
        <v>250.84</v>
      </c>
      <c r="CK6" s="32" t="str">
        <f>IF(CK7="","",IF(CK7="-","【-】","【"&amp;SUBSTITUTE(TEXT(CK7,"#,##0.00"),"-","△")&amp;"】"))</f>
        <v>【139.70】</v>
      </c>
      <c r="CL6" s="33">
        <f>IF(CL7="",NA(),CL7)</f>
        <v>40.25</v>
      </c>
      <c r="CM6" s="33">
        <f t="shared" ref="CM6:CU6" si="10">IF(CM7="",NA(),CM7)</f>
        <v>39.53</v>
      </c>
      <c r="CN6" s="33">
        <f t="shared" si="10"/>
        <v>39.5</v>
      </c>
      <c r="CO6" s="33">
        <f t="shared" si="10"/>
        <v>38.83</v>
      </c>
      <c r="CP6" s="33">
        <f t="shared" si="10"/>
        <v>39.08</v>
      </c>
      <c r="CQ6" s="33">
        <f t="shared" si="10"/>
        <v>50.74</v>
      </c>
      <c r="CR6" s="33">
        <f t="shared" si="10"/>
        <v>49.29</v>
      </c>
      <c r="CS6" s="33">
        <f t="shared" si="10"/>
        <v>50.32</v>
      </c>
      <c r="CT6" s="33">
        <f t="shared" si="10"/>
        <v>49.89</v>
      </c>
      <c r="CU6" s="33">
        <f t="shared" si="10"/>
        <v>49.39</v>
      </c>
      <c r="CV6" s="32" t="str">
        <f>IF(CV7="","",IF(CV7="-","【-】","【"&amp;SUBSTITUTE(TEXT(CV7,"#,##0.00"),"-","△")&amp;"】"))</f>
        <v>【60.01】</v>
      </c>
      <c r="CW6" s="33">
        <f>IF(CW7="",NA(),CW7)</f>
        <v>75.180000000000007</v>
      </c>
      <c r="CX6" s="33">
        <f t="shared" ref="CX6:DF6" si="11">IF(CX7="",NA(),CX7)</f>
        <v>75.91</v>
      </c>
      <c r="CY6" s="33">
        <f t="shared" si="11"/>
        <v>76.72</v>
      </c>
      <c r="CZ6" s="33">
        <f t="shared" si="11"/>
        <v>78.040000000000006</v>
      </c>
      <c r="DA6" s="33">
        <f t="shared" si="11"/>
        <v>79.37</v>
      </c>
      <c r="DB6" s="33">
        <f t="shared" si="11"/>
        <v>85.1</v>
      </c>
      <c r="DC6" s="33">
        <f t="shared" si="11"/>
        <v>84.31</v>
      </c>
      <c r="DD6" s="33">
        <f t="shared" si="11"/>
        <v>84.57</v>
      </c>
      <c r="DE6" s="33">
        <f t="shared" si="11"/>
        <v>84.73</v>
      </c>
      <c r="DF6" s="33">
        <f t="shared" si="11"/>
        <v>83.96</v>
      </c>
      <c r="DG6" s="32" t="str">
        <f>IF(DG7="","",IF(DG7="-","【-】","【"&amp;SUBSTITUTE(TEXT(DG7,"#,##0.00"),"-","△")&amp;"】"))</f>
        <v>【94.73】</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0.09</v>
      </c>
      <c r="EJ6" s="33">
        <f t="shared" si="14"/>
        <v>7.0000000000000007E-2</v>
      </c>
      <c r="EK6" s="33">
        <f t="shared" si="14"/>
        <v>0.14000000000000001</v>
      </c>
      <c r="EL6" s="33">
        <f t="shared" si="14"/>
        <v>0.03</v>
      </c>
      <c r="EM6" s="33">
        <f t="shared" si="14"/>
        <v>0.15</v>
      </c>
      <c r="EN6" s="32" t="str">
        <f>IF(EN7="","",IF(EN7="-","【-】","【"&amp;SUBSTITUTE(TEXT(EN7,"#,##0.00"),"-","△")&amp;"】"))</f>
        <v>【0.23】</v>
      </c>
    </row>
    <row r="7" spans="1:144" s="34" customFormat="1">
      <c r="A7" s="26"/>
      <c r="B7" s="35">
        <v>2015</v>
      </c>
      <c r="C7" s="35">
        <v>64611</v>
      </c>
      <c r="D7" s="35">
        <v>47</v>
      </c>
      <c r="E7" s="35">
        <v>17</v>
      </c>
      <c r="F7" s="35">
        <v>1</v>
      </c>
      <c r="G7" s="35">
        <v>0</v>
      </c>
      <c r="H7" s="35" t="s">
        <v>96</v>
      </c>
      <c r="I7" s="35" t="s">
        <v>97</v>
      </c>
      <c r="J7" s="35" t="s">
        <v>98</v>
      </c>
      <c r="K7" s="35" t="s">
        <v>99</v>
      </c>
      <c r="L7" s="35" t="s">
        <v>100</v>
      </c>
      <c r="M7" s="36" t="s">
        <v>101</v>
      </c>
      <c r="N7" s="36" t="s">
        <v>102</v>
      </c>
      <c r="O7" s="36">
        <v>43.58</v>
      </c>
      <c r="P7" s="36">
        <v>93.09</v>
      </c>
      <c r="Q7" s="36">
        <v>3672</v>
      </c>
      <c r="R7" s="36">
        <v>14649</v>
      </c>
      <c r="S7" s="36">
        <v>208.39</v>
      </c>
      <c r="T7" s="36">
        <v>70.3</v>
      </c>
      <c r="U7" s="36">
        <v>6345</v>
      </c>
      <c r="V7" s="36">
        <v>3.44</v>
      </c>
      <c r="W7" s="36">
        <v>1844.48</v>
      </c>
      <c r="X7" s="36">
        <v>46.71</v>
      </c>
      <c r="Y7" s="36">
        <v>51.51</v>
      </c>
      <c r="Z7" s="36">
        <v>50.2</v>
      </c>
      <c r="AA7" s="36">
        <v>51.92</v>
      </c>
      <c r="AB7" s="36">
        <v>52.06</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3209.15</v>
      </c>
      <c r="BF7" s="36">
        <v>2753.44</v>
      </c>
      <c r="BG7" s="36">
        <v>2610.85</v>
      </c>
      <c r="BH7" s="36">
        <v>2415.14</v>
      </c>
      <c r="BI7" s="36">
        <v>2793.27</v>
      </c>
      <c r="BJ7" s="36">
        <v>1365.62</v>
      </c>
      <c r="BK7" s="36">
        <v>1309.43</v>
      </c>
      <c r="BL7" s="36">
        <v>1306.92</v>
      </c>
      <c r="BM7" s="36">
        <v>1203.71</v>
      </c>
      <c r="BN7" s="36">
        <v>1162.3599999999999</v>
      </c>
      <c r="BO7" s="36">
        <v>763.62</v>
      </c>
      <c r="BP7" s="36">
        <v>35.17</v>
      </c>
      <c r="BQ7" s="36">
        <v>36.81</v>
      </c>
      <c r="BR7" s="36">
        <v>35.18</v>
      </c>
      <c r="BS7" s="36">
        <v>37.31</v>
      </c>
      <c r="BT7" s="36">
        <v>37.35</v>
      </c>
      <c r="BU7" s="36">
        <v>65.98</v>
      </c>
      <c r="BV7" s="36">
        <v>67.59</v>
      </c>
      <c r="BW7" s="36">
        <v>68.510000000000005</v>
      </c>
      <c r="BX7" s="36">
        <v>69.739999999999995</v>
      </c>
      <c r="BY7" s="36">
        <v>68.209999999999994</v>
      </c>
      <c r="BZ7" s="36">
        <v>98.53</v>
      </c>
      <c r="CA7" s="36">
        <v>532.17999999999995</v>
      </c>
      <c r="CB7" s="36">
        <v>507.35</v>
      </c>
      <c r="CC7" s="36">
        <v>527.34</v>
      </c>
      <c r="CD7" s="36">
        <v>513.41</v>
      </c>
      <c r="CE7" s="36">
        <v>515.19000000000005</v>
      </c>
      <c r="CF7" s="36">
        <v>258.83</v>
      </c>
      <c r="CG7" s="36">
        <v>251.88</v>
      </c>
      <c r="CH7" s="36">
        <v>247.43</v>
      </c>
      <c r="CI7" s="36">
        <v>248.89</v>
      </c>
      <c r="CJ7" s="36">
        <v>250.84</v>
      </c>
      <c r="CK7" s="36">
        <v>139.69999999999999</v>
      </c>
      <c r="CL7" s="36">
        <v>40.25</v>
      </c>
      <c r="CM7" s="36">
        <v>39.53</v>
      </c>
      <c r="CN7" s="36">
        <v>39.5</v>
      </c>
      <c r="CO7" s="36">
        <v>38.83</v>
      </c>
      <c r="CP7" s="36">
        <v>39.08</v>
      </c>
      <c r="CQ7" s="36">
        <v>50.74</v>
      </c>
      <c r="CR7" s="36">
        <v>49.29</v>
      </c>
      <c r="CS7" s="36">
        <v>50.32</v>
      </c>
      <c r="CT7" s="36">
        <v>49.89</v>
      </c>
      <c r="CU7" s="36">
        <v>49.39</v>
      </c>
      <c r="CV7" s="36">
        <v>60.01</v>
      </c>
      <c r="CW7" s="36">
        <v>75.180000000000007</v>
      </c>
      <c r="CX7" s="36">
        <v>75.91</v>
      </c>
      <c r="CY7" s="36">
        <v>76.72</v>
      </c>
      <c r="CZ7" s="36">
        <v>78.040000000000006</v>
      </c>
      <c r="DA7" s="36">
        <v>79.37</v>
      </c>
      <c r="DB7" s="36">
        <v>85.1</v>
      </c>
      <c r="DC7" s="36">
        <v>84.31</v>
      </c>
      <c r="DD7" s="36">
        <v>84.57</v>
      </c>
      <c r="DE7" s="36">
        <v>84.73</v>
      </c>
      <c r="DF7" s="36">
        <v>83.96</v>
      </c>
      <c r="DG7" s="36">
        <v>94.73</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0.09</v>
      </c>
      <c r="EJ7" s="36">
        <v>7.0000000000000007E-2</v>
      </c>
      <c r="EK7" s="36">
        <v>0.14000000000000001</v>
      </c>
      <c r="EL7" s="36">
        <v>0.03</v>
      </c>
      <c r="EM7" s="36">
        <v>0.15</v>
      </c>
      <c r="EN7" s="36">
        <v>0.23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tukasa_takahashi</cp:lastModifiedBy>
  <cp:lastPrinted>2017-02-16T23:35:43Z</cp:lastPrinted>
  <dcterms:created xsi:type="dcterms:W3CDTF">2017-02-08T02:45:29Z</dcterms:created>
  <dcterms:modified xsi:type="dcterms:W3CDTF">2017-02-17T02:32:12Z</dcterms:modified>
  <cp:category/>
</cp:coreProperties>
</file>